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TROMBOCITOPENIE" sheetId="17" r:id="rId17"/>
    <sheet name="SUBLISTA E" sheetId="18" r:id="rId18"/>
    <sheet name="MUCOV" sheetId="19" r:id="rId19"/>
  </sheets>
  <definedNames>
    <definedName name="_xlnm.Print_Area" localSheetId="8">'COST VOLUM ONCO'!$A$1:$I$36</definedName>
    <definedName name="_xlnm.Print_Area" localSheetId="13">'CV UNICE'!$A$1:$O$36</definedName>
    <definedName name="_xlnm.Print_Area" localSheetId="2">'pensionar CV'!$A$1:$J$36</definedName>
    <definedName name="_xlnm.Print_Area" localSheetId="17">'SUBLISTA E'!$A$1:$H$35</definedName>
  </definedNames>
  <calcPr fullCalcOnLoad="1"/>
</workbook>
</file>

<file path=xl/sharedStrings.xml><?xml version="1.0" encoding="utf-8"?>
<sst xmlns="http://schemas.openxmlformats.org/spreadsheetml/2006/main" count="714" uniqueCount="118">
  <si>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</si>
  <si>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</si>
  <si>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</si>
  <si>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</si>
  <si>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</si>
  <si>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</si>
  <si>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</si>
  <si>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</si>
  <si>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</si>
  <si>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</si>
  <si>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</si>
  <si>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</si>
  <si>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</si>
  <si>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</si>
  <si>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</si>
  <si>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</si>
  <si>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</si>
  <si>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</si>
  <si>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</si>
  <si>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</si>
  <si>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</si>
  <si>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</si>
  <si>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</si>
  <si>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</si>
  <si>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</si>
  <si>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</si>
  <si>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</si>
  <si>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</si>
  <si>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</si>
  <si>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</si>
  <si>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</si>
  <si>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</si>
  <si>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</si>
  <si>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</si>
  <si>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</si>
  <si>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</si>
  <si>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</si>
  <si>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</si>
  <si>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</si>
  <si>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</si>
  <si>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</si>
  <si>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</si>
  <si>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</si>
  <si>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</si>
  <si>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</si>
  <si>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</si>
  <si>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</si>
  <si>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</si>
  <si>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</si>
  <si>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</si>
  <si>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</si>
  <si>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</si>
  <si>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</si>
  <si>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</si>
  <si>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</si>
  <si>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</si>
  <si>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</si>
  <si>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</si>
  <si>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</si>
  <si>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</si>
  <si>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</si>
  <si>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</si>
  <si>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</si>
  <si>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</si>
  <si>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</si>
  <si>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</si>
  <si>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</si>
  <si>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</si>
  <si>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</si>
  <si>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</si>
  <si>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</si>
  <si>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</si>
  <si>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</si>
  <si>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</si>
  <si>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</si>
  <si>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</si>
  <si>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</si>
  <si>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</si>
  <si>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</si>
  <si>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</si>
  <si>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</si>
  <si>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</si>
  <si>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</si>
  <si>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</si>
  <si>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</si>
  <si>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</si>
  <si>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</si>
  <si>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</si>
  <si>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</si>
  <si>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</si>
  <si>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</si>
  <si>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</si>
  <si>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G 31C</t>
  </si>
  <si>
    <t>TROMBOCITOPENIE</t>
  </si>
  <si>
    <t>SUBLISTA E1</t>
  </si>
  <si>
    <t>SUBLISTA E2</t>
  </si>
  <si>
    <t>G15</t>
  </si>
  <si>
    <t>SITUATIA CONSUMULUI DE MEDICAMENTE IN LUNA IANUARIE 2024</t>
  </si>
  <si>
    <t>SITUATIA CONSUMULUI DE MEDICAMENTE PENTRU PENSIONARI CU PENSII&lt;= 1830 LEI IANUARIE 2024</t>
  </si>
  <si>
    <t>SITUATIA CONSUMULUI DE MEDICAMENTE PENTRU UCRAINIENI OUG15/2022 IANUARIE 2024</t>
  </si>
  <si>
    <t>SITUATIA CONSUMULUI DE MEDICAMENTE PENTRU DIABET   LUNA IANUARIE 2024</t>
  </si>
  <si>
    <t>SITUATIA CONSUMULUI DE MEDICAMENTE PENTRU INSULINE LUNA IANUARIE 2024</t>
  </si>
  <si>
    <t>SITUATIA CONSUMULUI DE MEDICAMENTE LA  DIABET SI INSULINE IANUARIE 2024</t>
  </si>
  <si>
    <t>SITUATIA CONSUMULUI LA TESTE PENTRU LUNA IANUARIE 2024</t>
  </si>
  <si>
    <t>SITUATIA CONSUMULUI DE MEDICAMENTE PENTRU PNS COST VOLUM   LUNA IANUARIE 2024</t>
  </si>
  <si>
    <t>SITUATIA CONSUMULUI DE MEDICAMENTE PENTRU MUCOVISCIDOZA  COST VOLUM   LUNA IANUARIE 2024</t>
  </si>
  <si>
    <t>SITUATIA CONSUMULUI DE MEDICAMENTE PENTRU ONCOLOGIE LUNA IANUARIE 2024</t>
  </si>
  <si>
    <t>SITUATIA CONSUMULUI DE MEDICAMENTE LA STARI POSTTRANSPLANT IANUARIE 2024</t>
  </si>
  <si>
    <t>SITUATIA CONSUMULUI DE MEDICAMENTE PENTRU SCLEROZA LUNA IANUARIE 2024</t>
  </si>
  <si>
    <t>SITUATIA CONSUMULUI DE MEDIC. PENTRU UNICE COST VOLUM   LUNA IANUARIE 2024</t>
  </si>
  <si>
    <t>SITUATIA CONSUMULUI DE MEDICAMENTE LA fibroza pulmonara IANUARIE 2024</t>
  </si>
  <si>
    <t>SITUATIA CONSUMULUI DE MEDICAMENTE LA AMIOTROPIE SPINALA CRONICA IANUARIE 2024</t>
  </si>
  <si>
    <t>SITUATIA CONSUMULUI DE MEDICAMENTE LA  TROMBOCITOPENIE IANUARIE 2024</t>
  </si>
  <si>
    <t>SITUATIA CONSUMULUI DE MEDICAMENTE LA  SUBLISTA E  IANUARIE 2024</t>
  </si>
  <si>
    <t>SITUATIA CONSUMULUI DE MEDICAMENTE LA STARI MUCOVISCIDOZA IANUARIE 2024</t>
  </si>
  <si>
    <t>SITUATIA CONSUMULUI DE MEDICAMENTE COST VOLUM PENTRU PENSIONARI  PANA LA 1830 LEI IANUARIE 2024</t>
  </si>
  <si>
    <t>Consum MED.50%CV M.S.</t>
  </si>
  <si>
    <t>Consum MED.40%CV CNAS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</si>
</sst>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3" fillId="0" borderId="5" xfId="0" applyNumberFormat="1" applyFont="1" applyFill="1" applyBorder="1" applyAlignment="1">
      <alignment/>
    </xf>
    <xf numFmtId="4" fontId="17" fillId="0" borderId="0" xfId="0" applyNumberFormat="1" applyFont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A266"/>
  <sheetViews>
    <sheetView tabSelected="1" workbookViewId="0" topLeftCell="K1">
      <selection activeCell="U1" sqref="U1:Y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0.140625" style="67" bestFit="1" customWidth="1"/>
    <col min="22" max="24" width="11.7109375" style="67" bestFit="1" customWidth="1"/>
    <col min="25" max="25" width="9.140625" style="67" customWidth="1"/>
    <col min="26" max="131" width="9.140625" style="4" customWidth="1"/>
  </cols>
  <sheetData>
    <row r="3" spans="2:20" ht="15.75">
      <c r="B3" s="83" t="s">
        <v>97</v>
      </c>
      <c r="C3" s="83"/>
      <c r="D3" s="83"/>
      <c r="E3" s="83"/>
      <c r="F3" s="83"/>
      <c r="G3" s="83"/>
      <c r="H3" s="83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40</v>
      </c>
      <c r="H4" s="47" t="s">
        <v>42</v>
      </c>
      <c r="I4" s="46" t="s">
        <v>43</v>
      </c>
      <c r="J4" s="46" t="s">
        <v>78</v>
      </c>
      <c r="K4" s="46" t="s">
        <v>47</v>
      </c>
      <c r="L4" s="46" t="s">
        <v>44</v>
      </c>
      <c r="M4" s="46" t="s">
        <v>45</v>
      </c>
      <c r="N4" s="46" t="s">
        <v>50</v>
      </c>
      <c r="O4" s="46" t="s">
        <v>48</v>
      </c>
      <c r="P4" s="46" t="s">
        <v>46</v>
      </c>
      <c r="Q4" s="46" t="s">
        <v>49</v>
      </c>
      <c r="R4" s="46" t="s">
        <v>52</v>
      </c>
      <c r="S4" s="48" t="s">
        <v>38</v>
      </c>
      <c r="T4" s="47" t="s">
        <v>51</v>
      </c>
    </row>
    <row r="5" spans="1:24" ht="15.75">
      <c r="A5" s="49">
        <v>1</v>
      </c>
      <c r="B5" s="50" t="s">
        <v>6</v>
      </c>
      <c r="C5" s="21">
        <v>69282.13</v>
      </c>
      <c r="D5" s="21">
        <v>79824.99</v>
      </c>
      <c r="E5" s="21">
        <v>61222.14</v>
      </c>
      <c r="F5" s="21">
        <v>10458.03</v>
      </c>
      <c r="G5" s="21">
        <v>10935.85</v>
      </c>
      <c r="H5" s="22">
        <v>1324.82</v>
      </c>
      <c r="I5" s="21"/>
      <c r="J5" s="21"/>
      <c r="K5" s="21"/>
      <c r="L5" s="21"/>
      <c r="M5" s="21">
        <v>36425.33</v>
      </c>
      <c r="N5" s="21">
        <v>5246.72</v>
      </c>
      <c r="O5" s="21">
        <v>12308.32</v>
      </c>
      <c r="P5" s="21">
        <v>1851.78</v>
      </c>
      <c r="Q5" s="21">
        <v>4574.54</v>
      </c>
      <c r="R5" s="51">
        <f>H5+I5+J5+K5+L5+M5+N5+O5+P5+Q5</f>
        <v>61731.51</v>
      </c>
      <c r="S5" s="61">
        <f aca="true" t="shared" si="0" ref="S5:S35">C5+D5+E5+F5+G5+R5</f>
        <v>293454.65</v>
      </c>
      <c r="T5" s="74">
        <f>S5-R5</f>
        <v>231723.14</v>
      </c>
      <c r="X5" s="82"/>
    </row>
    <row r="6" spans="1:24" ht="15.75">
      <c r="A6" s="49">
        <v>2</v>
      </c>
      <c r="B6" s="50" t="s">
        <v>7</v>
      </c>
      <c r="C6" s="21">
        <v>31210.09</v>
      </c>
      <c r="D6" s="21">
        <v>29414.57</v>
      </c>
      <c r="E6" s="21">
        <v>11781.2</v>
      </c>
      <c r="F6" s="21">
        <v>12763.81</v>
      </c>
      <c r="G6" s="21">
        <v>2938.92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1">
        <f t="shared" si="0"/>
        <v>88108.59</v>
      </c>
      <c r="T6" s="74">
        <f aca="true" t="shared" si="2" ref="T6:T35">S6-R6</f>
        <v>88108.59</v>
      </c>
      <c r="X6" s="82"/>
    </row>
    <row r="7" spans="1:24" ht="15.75">
      <c r="A7" s="49">
        <v>3</v>
      </c>
      <c r="B7" s="50" t="s">
        <v>8</v>
      </c>
      <c r="C7" s="21">
        <v>27015.87</v>
      </c>
      <c r="D7" s="21">
        <v>26978.35</v>
      </c>
      <c r="E7" s="21">
        <v>12106.79</v>
      </c>
      <c r="F7" s="21">
        <v>4991.83</v>
      </c>
      <c r="G7" s="21">
        <v>4711.54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1">
        <f t="shared" si="0"/>
        <v>75804.38</v>
      </c>
      <c r="T7" s="74">
        <f t="shared" si="2"/>
        <v>75804.38</v>
      </c>
      <c r="X7" s="82"/>
    </row>
    <row r="8" spans="1:24" ht="15.75">
      <c r="A8" s="49">
        <v>4</v>
      </c>
      <c r="B8" s="50" t="s">
        <v>9</v>
      </c>
      <c r="C8" s="21">
        <v>36359.49</v>
      </c>
      <c r="D8" s="21">
        <v>38501.01</v>
      </c>
      <c r="E8" s="21">
        <v>104022.38</v>
      </c>
      <c r="F8" s="22">
        <v>5675.7</v>
      </c>
      <c r="G8" s="21">
        <v>5478.9</v>
      </c>
      <c r="H8" s="22"/>
      <c r="K8" s="21"/>
      <c r="L8" s="21"/>
      <c r="M8" s="21"/>
      <c r="N8" s="21"/>
      <c r="O8" s="21"/>
      <c r="P8" s="21"/>
      <c r="Q8" s="21">
        <v>4005.08</v>
      </c>
      <c r="R8" s="51">
        <f t="shared" si="1"/>
        <v>4005.08</v>
      </c>
      <c r="S8" s="61">
        <f t="shared" si="0"/>
        <v>194042.56</v>
      </c>
      <c r="T8" s="74">
        <f t="shared" si="2"/>
        <v>190037.48</v>
      </c>
      <c r="X8" s="82"/>
    </row>
    <row r="9" spans="1:24" ht="15.75">
      <c r="A9" s="49">
        <v>5</v>
      </c>
      <c r="B9" s="50" t="s">
        <v>10</v>
      </c>
      <c r="C9" s="21">
        <v>92913.15</v>
      </c>
      <c r="D9" s="21">
        <v>102015.21</v>
      </c>
      <c r="E9" s="21">
        <v>277580.79</v>
      </c>
      <c r="F9" s="21">
        <v>20037.13</v>
      </c>
      <c r="G9" s="21">
        <v>11819.47</v>
      </c>
      <c r="H9" s="22">
        <v>1135.26</v>
      </c>
      <c r="I9" s="21"/>
      <c r="J9" s="21"/>
      <c r="K9" s="21"/>
      <c r="L9" s="21">
        <v>6007.61</v>
      </c>
      <c r="M9" s="21">
        <v>19979.8</v>
      </c>
      <c r="N9" s="21">
        <v>1001.27</v>
      </c>
      <c r="O9" s="21">
        <v>9968.78</v>
      </c>
      <c r="P9" s="21"/>
      <c r="Q9" s="21">
        <v>2002.54</v>
      </c>
      <c r="R9" s="51">
        <f t="shared" si="1"/>
        <v>40095.26</v>
      </c>
      <c r="S9" s="61">
        <f t="shared" si="0"/>
        <v>544461.0099999999</v>
      </c>
      <c r="T9" s="74">
        <f t="shared" si="2"/>
        <v>504365.7499999999</v>
      </c>
      <c r="X9" s="82"/>
    </row>
    <row r="10" spans="1:24" ht="15" customHeight="1">
      <c r="A10" s="49">
        <v>6</v>
      </c>
      <c r="B10" s="50" t="s">
        <v>53</v>
      </c>
      <c r="C10" s="21">
        <v>112234.72</v>
      </c>
      <c r="D10" s="21">
        <v>121392.52</v>
      </c>
      <c r="E10" s="21">
        <v>65575.28</v>
      </c>
      <c r="F10" s="21">
        <v>21468.59</v>
      </c>
      <c r="G10" s="21">
        <v>16128.94</v>
      </c>
      <c r="H10" s="22">
        <v>567.79</v>
      </c>
      <c r="I10" s="21"/>
      <c r="J10" s="21"/>
      <c r="K10" s="21"/>
      <c r="L10" s="21"/>
      <c r="M10" s="21"/>
      <c r="N10" s="21"/>
      <c r="O10" s="21"/>
      <c r="P10" s="21"/>
      <c r="Q10" s="21"/>
      <c r="R10" s="51">
        <f t="shared" si="1"/>
        <v>567.79</v>
      </c>
      <c r="S10" s="61">
        <f t="shared" si="0"/>
        <v>337367.84</v>
      </c>
      <c r="T10" s="74">
        <f t="shared" si="2"/>
        <v>336800.05000000005</v>
      </c>
      <c r="X10" s="82"/>
    </row>
    <row r="11" spans="1:24" ht="15.75">
      <c r="A11" s="49">
        <v>7</v>
      </c>
      <c r="B11" s="50" t="s">
        <v>11</v>
      </c>
      <c r="C11" s="21">
        <v>22262.9</v>
      </c>
      <c r="D11" s="21">
        <v>16401.51</v>
      </c>
      <c r="E11" s="21">
        <v>55664.37</v>
      </c>
      <c r="F11" s="21">
        <v>2125.52</v>
      </c>
      <c r="G11" s="21">
        <v>1778.85</v>
      </c>
      <c r="H11" s="22">
        <v>4668.95</v>
      </c>
      <c r="I11" s="21"/>
      <c r="J11" s="21"/>
      <c r="K11" s="21">
        <v>6065.77</v>
      </c>
      <c r="L11" s="21"/>
      <c r="M11" s="21">
        <v>12020.73</v>
      </c>
      <c r="N11" s="21"/>
      <c r="O11" s="21">
        <v>8667.36</v>
      </c>
      <c r="P11" s="21"/>
      <c r="Q11" s="21">
        <v>11485.3</v>
      </c>
      <c r="R11" s="51">
        <f t="shared" si="1"/>
        <v>42908.11</v>
      </c>
      <c r="S11" s="61">
        <f t="shared" si="0"/>
        <v>141141.26</v>
      </c>
      <c r="T11" s="74">
        <f t="shared" si="2"/>
        <v>98233.15000000001</v>
      </c>
      <c r="X11" s="82"/>
    </row>
    <row r="12" spans="1:24" ht="15.75">
      <c r="A12" s="49">
        <v>8</v>
      </c>
      <c r="B12" s="50" t="s">
        <v>12</v>
      </c>
      <c r="C12" s="21">
        <v>30835.59</v>
      </c>
      <c r="D12" s="23">
        <v>46409.36</v>
      </c>
      <c r="E12" s="21">
        <v>28966.26</v>
      </c>
      <c r="F12" s="21">
        <v>6751.37</v>
      </c>
      <c r="G12" s="21">
        <v>4948.6</v>
      </c>
      <c r="H12" s="22">
        <v>491.7</v>
      </c>
      <c r="I12" s="21"/>
      <c r="J12" s="21"/>
      <c r="K12" s="21">
        <v>2351</v>
      </c>
      <c r="L12" s="21"/>
      <c r="M12" s="21"/>
      <c r="N12" s="21"/>
      <c r="O12" s="21"/>
      <c r="P12" s="21"/>
      <c r="Q12" s="21"/>
      <c r="R12" s="51">
        <f t="shared" si="1"/>
        <v>2842.7</v>
      </c>
      <c r="S12" s="61">
        <f t="shared" si="0"/>
        <v>120753.87999999999</v>
      </c>
      <c r="T12" s="74">
        <f t="shared" si="2"/>
        <v>117911.18</v>
      </c>
      <c r="X12" s="82"/>
    </row>
    <row r="13" spans="1:24" ht="15.75">
      <c r="A13" s="49">
        <v>9</v>
      </c>
      <c r="B13" s="50" t="s">
        <v>13</v>
      </c>
      <c r="C13" s="21">
        <v>48114.3</v>
      </c>
      <c r="D13" s="21">
        <v>59203.88</v>
      </c>
      <c r="E13" s="21">
        <v>37950.55</v>
      </c>
      <c r="F13" s="21">
        <v>15026.24</v>
      </c>
      <c r="G13" s="21">
        <v>8638.87</v>
      </c>
      <c r="H13" s="22"/>
      <c r="I13" s="21"/>
      <c r="J13" s="21">
        <v>3084.13</v>
      </c>
      <c r="K13" s="21">
        <v>1484.06</v>
      </c>
      <c r="L13" s="21"/>
      <c r="M13" s="21"/>
      <c r="N13" s="21"/>
      <c r="O13" s="21"/>
      <c r="P13" s="21"/>
      <c r="Q13" s="21"/>
      <c r="R13" s="51">
        <f t="shared" si="1"/>
        <v>4568.1900000000005</v>
      </c>
      <c r="S13" s="61">
        <f t="shared" si="0"/>
        <v>173502.02999999997</v>
      </c>
      <c r="T13" s="74">
        <f t="shared" si="2"/>
        <v>168933.83999999997</v>
      </c>
      <c r="X13" s="82"/>
    </row>
    <row r="14" spans="1:24" ht="15.75">
      <c r="A14" s="49">
        <v>10</v>
      </c>
      <c r="B14" s="50" t="s">
        <v>14</v>
      </c>
      <c r="C14" s="21">
        <v>21331.28</v>
      </c>
      <c r="D14" s="21">
        <v>19890.55</v>
      </c>
      <c r="E14" s="21">
        <v>5617.06</v>
      </c>
      <c r="F14" s="21">
        <v>5573.44</v>
      </c>
      <c r="G14" s="21">
        <v>2092.28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1">
        <f t="shared" si="0"/>
        <v>54504.61</v>
      </c>
      <c r="T14" s="74">
        <f t="shared" si="2"/>
        <v>54504.61</v>
      </c>
      <c r="X14" s="82"/>
    </row>
    <row r="15" spans="1:24" ht="15.75">
      <c r="A15" s="49">
        <v>11</v>
      </c>
      <c r="B15" s="50" t="s">
        <v>15</v>
      </c>
      <c r="C15" s="21">
        <v>80136.34</v>
      </c>
      <c r="D15" s="21">
        <v>85391.9</v>
      </c>
      <c r="E15" s="21">
        <v>42802.61</v>
      </c>
      <c r="F15" s="21">
        <v>19510.21</v>
      </c>
      <c r="G15" s="21">
        <v>6369.28</v>
      </c>
      <c r="H15" s="22"/>
      <c r="I15" s="21"/>
      <c r="J15" s="21"/>
      <c r="K15" s="21">
        <v>4926.64</v>
      </c>
      <c r="L15" s="21"/>
      <c r="M15" s="21">
        <v>9358.74</v>
      </c>
      <c r="N15" s="21"/>
      <c r="O15" s="21">
        <v>9732.54</v>
      </c>
      <c r="P15" s="21"/>
      <c r="Q15" s="21"/>
      <c r="R15" s="51">
        <f t="shared" si="1"/>
        <v>24017.920000000002</v>
      </c>
      <c r="S15" s="61">
        <f t="shared" si="0"/>
        <v>258228.25999999998</v>
      </c>
      <c r="T15" s="74">
        <f t="shared" si="2"/>
        <v>234210.33999999997</v>
      </c>
      <c r="X15" s="82"/>
    </row>
    <row r="16" spans="1:24" ht="15.75">
      <c r="A16" s="49">
        <v>12</v>
      </c>
      <c r="B16" s="50" t="s">
        <v>16</v>
      </c>
      <c r="C16" s="21">
        <v>34145.48</v>
      </c>
      <c r="D16" s="21">
        <v>28478.86</v>
      </c>
      <c r="E16" s="21">
        <v>16926.57</v>
      </c>
      <c r="F16" s="21">
        <v>9178.85</v>
      </c>
      <c r="G16" s="21">
        <v>3774.38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1">
        <f t="shared" si="0"/>
        <v>92504.14000000001</v>
      </c>
      <c r="T16" s="74">
        <f t="shared" si="2"/>
        <v>92504.14000000001</v>
      </c>
      <c r="X16" s="82"/>
    </row>
    <row r="17" spans="1:24" ht="15.75">
      <c r="A17" s="49">
        <v>13</v>
      </c>
      <c r="B17" s="50" t="s">
        <v>17</v>
      </c>
      <c r="C17" s="21">
        <v>13796.07</v>
      </c>
      <c r="D17" s="21">
        <v>14604.07</v>
      </c>
      <c r="E17" s="21">
        <v>2007.81</v>
      </c>
      <c r="F17" s="21">
        <v>3876.73</v>
      </c>
      <c r="G17" s="21">
        <v>3201.66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1">
        <f t="shared" si="0"/>
        <v>37486.34</v>
      </c>
      <c r="T17" s="74">
        <f t="shared" si="2"/>
        <v>37486.34</v>
      </c>
      <c r="X17" s="82"/>
    </row>
    <row r="18" spans="1:24" ht="15.75">
      <c r="A18" s="49">
        <v>14</v>
      </c>
      <c r="B18" s="50" t="s">
        <v>18</v>
      </c>
      <c r="C18" s="21">
        <v>23384.22</v>
      </c>
      <c r="D18" s="21">
        <v>19994.43</v>
      </c>
      <c r="E18" s="21">
        <v>27226.8</v>
      </c>
      <c r="F18" s="21">
        <v>5569.17</v>
      </c>
      <c r="G18" s="21">
        <v>3197.06</v>
      </c>
      <c r="H18" s="22"/>
      <c r="I18" s="21"/>
      <c r="J18" s="21"/>
      <c r="K18" s="21"/>
      <c r="L18" s="21"/>
      <c r="M18" s="21"/>
      <c r="N18" s="21"/>
      <c r="O18" s="21">
        <v>2002.54</v>
      </c>
      <c r="P18" s="21"/>
      <c r="Q18" s="21"/>
      <c r="R18" s="51">
        <f t="shared" si="1"/>
        <v>2002.54</v>
      </c>
      <c r="S18" s="61">
        <f t="shared" si="0"/>
        <v>81374.21999999999</v>
      </c>
      <c r="T18" s="74">
        <f t="shared" si="2"/>
        <v>79371.68</v>
      </c>
      <c r="X18" s="82"/>
    </row>
    <row r="19" spans="1:131" s="65" customFormat="1" ht="15.75">
      <c r="A19" s="49">
        <v>15</v>
      </c>
      <c r="B19" s="50" t="s">
        <v>19</v>
      </c>
      <c r="C19" s="21">
        <v>79733.04</v>
      </c>
      <c r="D19" s="21">
        <v>86220.66</v>
      </c>
      <c r="E19" s="21">
        <v>73866.86</v>
      </c>
      <c r="F19" s="21">
        <v>32412.72</v>
      </c>
      <c r="G19" s="21">
        <v>12240.21</v>
      </c>
      <c r="H19" s="21"/>
      <c r="I19" s="21"/>
      <c r="J19" s="21"/>
      <c r="K19" s="21"/>
      <c r="L19" s="21"/>
      <c r="M19" s="21">
        <v>5238.63</v>
      </c>
      <c r="N19" s="21"/>
      <c r="O19" s="21">
        <v>1907.74</v>
      </c>
      <c r="P19" s="21">
        <v>1481.42</v>
      </c>
      <c r="Q19" s="21"/>
      <c r="R19" s="51">
        <f t="shared" si="1"/>
        <v>8627.79</v>
      </c>
      <c r="S19" s="61">
        <f t="shared" si="0"/>
        <v>293101.28</v>
      </c>
      <c r="T19" s="74">
        <f t="shared" si="2"/>
        <v>284473.49000000005</v>
      </c>
      <c r="U19" s="75"/>
      <c r="V19" s="67"/>
      <c r="W19" s="67"/>
      <c r="X19" s="82"/>
      <c r="Y19" s="75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</row>
    <row r="20" spans="1:24" ht="15.75">
      <c r="A20" s="49">
        <v>16</v>
      </c>
      <c r="B20" s="50" t="s">
        <v>20</v>
      </c>
      <c r="C20" s="21">
        <v>7905.38</v>
      </c>
      <c r="D20" s="21">
        <v>7177.35</v>
      </c>
      <c r="E20" s="21">
        <v>4984.7</v>
      </c>
      <c r="F20" s="21">
        <v>2055.37</v>
      </c>
      <c r="G20" s="21">
        <v>691.16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1">
        <f t="shared" si="0"/>
        <v>22813.96</v>
      </c>
      <c r="T20" s="74">
        <f t="shared" si="2"/>
        <v>22813.96</v>
      </c>
      <c r="X20" s="82"/>
    </row>
    <row r="21" spans="1:24" ht="15.75">
      <c r="A21" s="49">
        <v>17</v>
      </c>
      <c r="B21" s="50" t="s">
        <v>21</v>
      </c>
      <c r="C21" s="21">
        <v>9142.6</v>
      </c>
      <c r="D21" s="21">
        <v>9162.48</v>
      </c>
      <c r="E21" s="21">
        <v>4949.69</v>
      </c>
      <c r="F21" s="21">
        <v>1595.02</v>
      </c>
      <c r="G21" s="21">
        <v>1500.87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1">
        <f t="shared" si="0"/>
        <v>26350.66</v>
      </c>
      <c r="T21" s="74">
        <f t="shared" si="2"/>
        <v>26350.66</v>
      </c>
      <c r="X21" s="82"/>
    </row>
    <row r="22" spans="1:24" ht="15.75">
      <c r="A22" s="49">
        <v>18</v>
      </c>
      <c r="B22" s="50" t="s">
        <v>83</v>
      </c>
      <c r="C22" s="21">
        <v>91439.02</v>
      </c>
      <c r="D22" s="21">
        <v>113573.68</v>
      </c>
      <c r="E22" s="21">
        <v>65763.13</v>
      </c>
      <c r="F22" s="21">
        <v>17513.27</v>
      </c>
      <c r="G22" s="21">
        <v>11474.72</v>
      </c>
      <c r="H22" s="21">
        <v>1698.68</v>
      </c>
      <c r="I22" s="21"/>
      <c r="J22" s="21"/>
      <c r="K22" s="21"/>
      <c r="L22" s="21"/>
      <c r="M22" s="21">
        <v>27891.33</v>
      </c>
      <c r="N22" s="21">
        <v>2002.53</v>
      </c>
      <c r="O22" s="21">
        <v>7146.52</v>
      </c>
      <c r="P22" s="68"/>
      <c r="Q22" s="21">
        <v>12015.18</v>
      </c>
      <c r="R22" s="51">
        <f t="shared" si="1"/>
        <v>50754.24</v>
      </c>
      <c r="S22" s="61">
        <f t="shared" si="0"/>
        <v>350518.06</v>
      </c>
      <c r="T22" s="74">
        <f t="shared" si="2"/>
        <v>299763.82</v>
      </c>
      <c r="X22" s="82"/>
    </row>
    <row r="23" spans="1:24" ht="15.75">
      <c r="A23" s="49">
        <v>19</v>
      </c>
      <c r="B23" s="50" t="s">
        <v>22</v>
      </c>
      <c r="C23" s="21">
        <v>23863.17</v>
      </c>
      <c r="D23" s="21">
        <v>31493.01</v>
      </c>
      <c r="E23" s="21">
        <v>20389.18</v>
      </c>
      <c r="F23" s="21">
        <v>3156.05</v>
      </c>
      <c r="G23" s="21">
        <v>3095.58</v>
      </c>
      <c r="H23" s="22"/>
      <c r="I23" s="21"/>
      <c r="J23" s="21"/>
      <c r="K23" s="21"/>
      <c r="L23" s="21"/>
      <c r="M23" s="21">
        <v>8698.21</v>
      </c>
      <c r="N23" s="21"/>
      <c r="O23" s="21">
        <v>2002.53</v>
      </c>
      <c r="P23" s="21">
        <v>1041.09</v>
      </c>
      <c r="Q23" s="21"/>
      <c r="R23" s="51">
        <f t="shared" si="1"/>
        <v>11741.83</v>
      </c>
      <c r="S23" s="61">
        <f t="shared" si="0"/>
        <v>93738.81999999999</v>
      </c>
      <c r="T23" s="74">
        <f t="shared" si="2"/>
        <v>81996.98999999999</v>
      </c>
      <c r="X23" s="82"/>
    </row>
    <row r="24" spans="1:24" ht="15.75">
      <c r="A24" s="49">
        <v>20</v>
      </c>
      <c r="B24" s="50" t="s">
        <v>23</v>
      </c>
      <c r="C24" s="21">
        <v>26257.04</v>
      </c>
      <c r="D24" s="21">
        <v>27425.07</v>
      </c>
      <c r="E24" s="21">
        <v>13955.84</v>
      </c>
      <c r="F24" s="21">
        <v>7951.42</v>
      </c>
      <c r="G24" s="21">
        <v>3627.87</v>
      </c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51">
        <f t="shared" si="1"/>
        <v>0</v>
      </c>
      <c r="S24" s="61">
        <f t="shared" si="0"/>
        <v>79217.23999999999</v>
      </c>
      <c r="T24" s="74">
        <f t="shared" si="2"/>
        <v>79217.23999999999</v>
      </c>
      <c r="X24" s="82"/>
    </row>
    <row r="25" spans="1:24" ht="15.75">
      <c r="A25" s="49">
        <v>21</v>
      </c>
      <c r="B25" s="50" t="s">
        <v>24</v>
      </c>
      <c r="C25" s="21">
        <v>13841.66</v>
      </c>
      <c r="D25" s="21">
        <v>18150.84</v>
      </c>
      <c r="E25" s="21">
        <v>10808.43</v>
      </c>
      <c r="F25" s="21">
        <v>2884.83</v>
      </c>
      <c r="G25" s="21">
        <v>2184.3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1">
        <f t="shared" si="0"/>
        <v>47870.060000000005</v>
      </c>
      <c r="T25" s="74">
        <f t="shared" si="2"/>
        <v>47870.060000000005</v>
      </c>
      <c r="X25" s="82"/>
    </row>
    <row r="26" spans="1:24" ht="15.75">
      <c r="A26" s="49">
        <v>22</v>
      </c>
      <c r="B26" s="50" t="s">
        <v>25</v>
      </c>
      <c r="C26" s="21">
        <v>102872.55</v>
      </c>
      <c r="D26" s="21">
        <v>150309.2</v>
      </c>
      <c r="E26" s="22">
        <v>69531.25</v>
      </c>
      <c r="F26" s="21">
        <v>9163.51</v>
      </c>
      <c r="G26" s="21">
        <v>19170.05</v>
      </c>
      <c r="H26" s="22">
        <v>1324.82</v>
      </c>
      <c r="K26" s="21"/>
      <c r="L26" s="21">
        <v>12015.22</v>
      </c>
      <c r="M26" s="21">
        <v>31269.82</v>
      </c>
      <c r="N26" s="21">
        <v>4120.56</v>
      </c>
      <c r="O26" s="21">
        <v>15409.32</v>
      </c>
      <c r="P26" s="21"/>
      <c r="Q26" s="21"/>
      <c r="R26" s="51">
        <f t="shared" si="1"/>
        <v>64139.74</v>
      </c>
      <c r="S26" s="61">
        <f t="shared" si="0"/>
        <v>415186.3</v>
      </c>
      <c r="T26" s="74">
        <f t="shared" si="2"/>
        <v>351046.56</v>
      </c>
      <c r="X26" s="82"/>
    </row>
    <row r="27" spans="1:24" ht="15.75">
      <c r="A27" s="49">
        <v>23</v>
      </c>
      <c r="B27" s="50" t="s">
        <v>26</v>
      </c>
      <c r="C27" s="21">
        <v>65047.25</v>
      </c>
      <c r="D27" s="21">
        <v>65105.47</v>
      </c>
      <c r="E27" s="21">
        <v>41560.82</v>
      </c>
      <c r="F27" s="21">
        <v>14036.17</v>
      </c>
      <c r="G27" s="21">
        <v>9065.48</v>
      </c>
      <c r="H27" s="22">
        <v>567.63</v>
      </c>
      <c r="I27" s="21"/>
      <c r="J27" s="21"/>
      <c r="K27" s="21"/>
      <c r="L27" s="21">
        <v>6007.6</v>
      </c>
      <c r="M27" s="21"/>
      <c r="N27" s="21"/>
      <c r="O27" s="21"/>
      <c r="P27" s="21"/>
      <c r="Q27" s="21"/>
      <c r="R27" s="51">
        <f t="shared" si="1"/>
        <v>6575.2300000000005</v>
      </c>
      <c r="S27" s="61">
        <f t="shared" si="0"/>
        <v>201390.42000000004</v>
      </c>
      <c r="T27" s="74">
        <f t="shared" si="2"/>
        <v>194815.19000000003</v>
      </c>
      <c r="X27" s="82"/>
    </row>
    <row r="28" spans="1:24" ht="15.75">
      <c r="A28" s="49">
        <v>24</v>
      </c>
      <c r="B28" s="50" t="s">
        <v>36</v>
      </c>
      <c r="C28" s="21">
        <v>5716.94</v>
      </c>
      <c r="D28" s="21">
        <v>4932.7</v>
      </c>
      <c r="E28" s="21">
        <v>2579.86</v>
      </c>
      <c r="F28" s="21">
        <v>2177.85</v>
      </c>
      <c r="G28" s="21">
        <v>551.88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1">
        <f t="shared" si="0"/>
        <v>15959.23</v>
      </c>
      <c r="T28" s="74">
        <f t="shared" si="2"/>
        <v>15959.23</v>
      </c>
      <c r="X28" s="82"/>
    </row>
    <row r="29" spans="1:24" ht="15.75">
      <c r="A29" s="49">
        <v>25</v>
      </c>
      <c r="B29" s="50" t="s">
        <v>37</v>
      </c>
      <c r="C29" s="21">
        <v>37930.12</v>
      </c>
      <c r="D29" s="21">
        <v>36900.34</v>
      </c>
      <c r="E29" s="21">
        <v>23376.89</v>
      </c>
      <c r="F29" s="21">
        <v>18911.02</v>
      </c>
      <c r="G29" s="21">
        <v>6224.17</v>
      </c>
      <c r="H29" s="22"/>
      <c r="I29" s="21"/>
      <c r="J29" s="21"/>
      <c r="K29" s="21"/>
      <c r="L29" s="21">
        <v>7008.88</v>
      </c>
      <c r="M29" s="21"/>
      <c r="N29" s="21"/>
      <c r="O29" s="21"/>
      <c r="P29" s="21"/>
      <c r="Q29" s="21"/>
      <c r="R29" s="51">
        <f t="shared" si="1"/>
        <v>7008.88</v>
      </c>
      <c r="S29" s="61">
        <f t="shared" si="0"/>
        <v>130351.42</v>
      </c>
      <c r="T29" s="74">
        <f t="shared" si="2"/>
        <v>123342.54</v>
      </c>
      <c r="X29" s="82"/>
    </row>
    <row r="30" spans="1:24" ht="15.75" customHeight="1">
      <c r="A30" s="49">
        <v>26</v>
      </c>
      <c r="B30" s="50" t="s">
        <v>39</v>
      </c>
      <c r="C30" s="21">
        <v>9110.78</v>
      </c>
      <c r="D30" s="21">
        <v>11092.39</v>
      </c>
      <c r="E30" s="21">
        <v>4426.38</v>
      </c>
      <c r="F30" s="21">
        <v>1610.99</v>
      </c>
      <c r="G30" s="21">
        <v>999.36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1">
        <f t="shared" si="0"/>
        <v>27239.9</v>
      </c>
      <c r="T30" s="74">
        <f t="shared" si="2"/>
        <v>27239.9</v>
      </c>
      <c r="X30" s="82"/>
    </row>
    <row r="31" spans="1:131" s="42" customFormat="1" ht="15.75" customHeight="1">
      <c r="A31" s="49">
        <v>27</v>
      </c>
      <c r="B31" s="50" t="s">
        <v>41</v>
      </c>
      <c r="C31" s="21">
        <v>8681.95</v>
      </c>
      <c r="D31" s="21">
        <v>8805.23</v>
      </c>
      <c r="E31" s="21">
        <v>3817.45</v>
      </c>
      <c r="F31" s="21">
        <v>1612.72</v>
      </c>
      <c r="G31" s="21">
        <v>1566.44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1">
        <f t="shared" si="0"/>
        <v>24483.79</v>
      </c>
      <c r="T31" s="74">
        <f t="shared" si="2"/>
        <v>24483.79</v>
      </c>
      <c r="U31" s="67"/>
      <c r="V31" s="67"/>
      <c r="W31" s="67"/>
      <c r="X31" s="82"/>
      <c r="Y31" s="67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</row>
    <row r="32" spans="1:25" s="4" customFormat="1" ht="15.75" customHeight="1">
      <c r="A32" s="49">
        <v>28</v>
      </c>
      <c r="B32" s="50" t="s">
        <v>54</v>
      </c>
      <c r="C32" s="21">
        <v>1967.49</v>
      </c>
      <c r="D32" s="21">
        <v>2584.68</v>
      </c>
      <c r="E32" s="21">
        <v>777.42</v>
      </c>
      <c r="F32" s="21">
        <v>99.77</v>
      </c>
      <c r="G32" s="21">
        <v>118.13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1">
        <f t="shared" si="0"/>
        <v>5547.490000000001</v>
      </c>
      <c r="T32" s="74">
        <f t="shared" si="2"/>
        <v>5547.490000000001</v>
      </c>
      <c r="U32" s="67"/>
      <c r="V32" s="67"/>
      <c r="W32" s="67"/>
      <c r="X32" s="82"/>
      <c r="Y32" s="67"/>
    </row>
    <row r="33" spans="1:25" s="4" customFormat="1" ht="15.75" customHeight="1">
      <c r="A33" s="49">
        <v>29</v>
      </c>
      <c r="B33" s="50" t="s">
        <v>55</v>
      </c>
      <c r="C33" s="21">
        <v>10104.37</v>
      </c>
      <c r="D33" s="21">
        <v>9261.69</v>
      </c>
      <c r="E33" s="21">
        <v>3724.78</v>
      </c>
      <c r="F33" s="21">
        <v>4797.47</v>
      </c>
      <c r="G33" s="21">
        <v>1031.85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1">
        <f t="shared" si="0"/>
        <v>28920.16</v>
      </c>
      <c r="T33" s="74">
        <f t="shared" si="2"/>
        <v>28920.16</v>
      </c>
      <c r="U33" s="67"/>
      <c r="V33" s="67"/>
      <c r="W33" s="67"/>
      <c r="X33" s="82"/>
      <c r="Y33" s="67"/>
    </row>
    <row r="34" spans="1:25" s="4" customFormat="1" ht="15.75" customHeight="1" thickBot="1">
      <c r="A34" s="49">
        <v>30</v>
      </c>
      <c r="B34" s="50" t="s">
        <v>64</v>
      </c>
      <c r="C34" s="21">
        <v>6676.35</v>
      </c>
      <c r="D34" s="21">
        <v>6026.86</v>
      </c>
      <c r="E34" s="21">
        <v>3465.23</v>
      </c>
      <c r="F34" s="21">
        <v>1812.11</v>
      </c>
      <c r="G34" s="21">
        <v>1176.46</v>
      </c>
      <c r="H34" s="21">
        <v>526.43</v>
      </c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526.43</v>
      </c>
      <c r="S34" s="61">
        <f t="shared" si="0"/>
        <v>19683.44</v>
      </c>
      <c r="T34" s="74">
        <f t="shared" si="2"/>
        <v>19157.01</v>
      </c>
      <c r="U34" s="67"/>
      <c r="V34" s="67"/>
      <c r="W34" s="67"/>
      <c r="X34" s="82"/>
      <c r="Y34" s="67"/>
    </row>
    <row r="35" spans="1:131" s="43" customFormat="1" ht="15.75" customHeight="1" thickBot="1">
      <c r="A35" s="51"/>
      <c r="B35" s="51" t="s">
        <v>27</v>
      </c>
      <c r="C35" s="51">
        <f>SUM(C5:C34)</f>
        <v>1143311.3400000003</v>
      </c>
      <c r="D35" s="51">
        <f aca="true" t="shared" si="3" ref="D35:Q35">SUM(D5:D34)</f>
        <v>1276722.8599999999</v>
      </c>
      <c r="E35" s="51">
        <f t="shared" si="3"/>
        <v>1097428.5199999998</v>
      </c>
      <c r="F35" s="51">
        <f t="shared" si="3"/>
        <v>264796.91</v>
      </c>
      <c r="G35" s="51">
        <f t="shared" si="3"/>
        <v>160733.13</v>
      </c>
      <c r="H35" s="51">
        <f t="shared" si="3"/>
        <v>12306.079999999998</v>
      </c>
      <c r="I35" s="51">
        <f t="shared" si="3"/>
        <v>0</v>
      </c>
      <c r="J35" s="51">
        <f>SUM(J5:J34)</f>
        <v>3084.13</v>
      </c>
      <c r="K35" s="51">
        <f t="shared" si="3"/>
        <v>14827.470000000001</v>
      </c>
      <c r="L35" s="51">
        <f t="shared" si="3"/>
        <v>31039.31</v>
      </c>
      <c r="M35" s="51">
        <f t="shared" si="3"/>
        <v>150882.59000000003</v>
      </c>
      <c r="N35" s="51">
        <f t="shared" si="3"/>
        <v>12371.080000000002</v>
      </c>
      <c r="O35" s="51">
        <f t="shared" si="3"/>
        <v>69145.65</v>
      </c>
      <c r="P35" s="51">
        <f t="shared" si="3"/>
        <v>4374.29</v>
      </c>
      <c r="Q35" s="51">
        <f t="shared" si="3"/>
        <v>34082.64</v>
      </c>
      <c r="R35" s="51">
        <f t="shared" si="1"/>
        <v>332113.24000000005</v>
      </c>
      <c r="S35" s="61">
        <f t="shared" si="0"/>
        <v>4275106</v>
      </c>
      <c r="T35" s="74">
        <f t="shared" si="2"/>
        <v>3942992.76</v>
      </c>
      <c r="U35" s="67"/>
      <c r="V35" s="67"/>
      <c r="W35" s="67"/>
      <c r="X35" s="67"/>
      <c r="Y35" s="67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80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0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4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9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4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spans="2:5" ht="12.75">
      <c r="B49" s="9"/>
      <c r="E49" s="3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G12" sqref="G12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90" t="s">
        <v>105</v>
      </c>
      <c r="B2" s="85"/>
      <c r="C2" s="85"/>
      <c r="D2" s="85"/>
      <c r="E2" s="85"/>
      <c r="F2" s="85"/>
    </row>
    <row r="3" spans="1:6" ht="12.75">
      <c r="A3" s="85"/>
      <c r="B3" s="85"/>
      <c r="C3" s="85"/>
      <c r="D3" s="85"/>
      <c r="E3" s="85"/>
      <c r="F3" s="85"/>
    </row>
    <row r="4" spans="1:5" ht="63">
      <c r="A4" s="44" t="s">
        <v>0</v>
      </c>
      <c r="B4" s="45" t="s">
        <v>1</v>
      </c>
      <c r="C4" s="45" t="s">
        <v>72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>
        <v>4558.12</v>
      </c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85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4558.12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38" sqref="C38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7"/>
      <c r="B1" s="77"/>
      <c r="C1" s="77"/>
      <c r="D1" s="77"/>
      <c r="E1" s="77"/>
    </row>
    <row r="2" spans="1:7" ht="15">
      <c r="A2" s="79" t="s">
        <v>106</v>
      </c>
      <c r="B2" s="79"/>
      <c r="C2" s="76"/>
      <c r="D2" s="79"/>
      <c r="E2" s="79"/>
      <c r="F2" s="32"/>
      <c r="G2" s="32"/>
    </row>
    <row r="3" spans="1:5" ht="12.75">
      <c r="A3" s="77"/>
      <c r="B3" s="77"/>
      <c r="C3" s="78"/>
      <c r="D3" s="77"/>
      <c r="E3" s="77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354988.01</v>
      </c>
    </row>
    <row r="6" spans="1:3" ht="15.75">
      <c r="A6" s="49">
        <v>2</v>
      </c>
      <c r="B6" s="50" t="s">
        <v>7</v>
      </c>
      <c r="C6" s="6">
        <v>14049.26</v>
      </c>
    </row>
    <row r="7" spans="1:3" ht="15.75">
      <c r="A7" s="49">
        <v>3</v>
      </c>
      <c r="B7" s="50" t="s">
        <v>8</v>
      </c>
      <c r="C7" s="6">
        <v>13232.2</v>
      </c>
    </row>
    <row r="8" spans="1:3" ht="15.75">
      <c r="A8" s="49">
        <v>4</v>
      </c>
      <c r="B8" s="50" t="s">
        <v>9</v>
      </c>
      <c r="C8" s="6">
        <v>96581.87</v>
      </c>
    </row>
    <row r="9" spans="1:3" ht="15.75">
      <c r="A9" s="49">
        <v>5</v>
      </c>
      <c r="B9" s="50" t="s">
        <v>10</v>
      </c>
      <c r="C9" s="6">
        <v>98069.11</v>
      </c>
    </row>
    <row r="10" spans="1:3" ht="15.75">
      <c r="A10" s="49">
        <v>6</v>
      </c>
      <c r="B10" s="50" t="s">
        <v>53</v>
      </c>
      <c r="C10" s="6">
        <v>22899.89</v>
      </c>
    </row>
    <row r="11" spans="1:3" ht="15.75">
      <c r="A11" s="49">
        <v>7</v>
      </c>
      <c r="B11" s="50" t="s">
        <v>11</v>
      </c>
      <c r="C11" s="6">
        <v>379715.1</v>
      </c>
    </row>
    <row r="12" spans="1:3" ht="15.75">
      <c r="A12" s="49">
        <v>8</v>
      </c>
      <c r="B12" s="50" t="s">
        <v>12</v>
      </c>
      <c r="C12" s="6">
        <v>33720.89</v>
      </c>
    </row>
    <row r="13" spans="1:3" ht="15.75">
      <c r="A13" s="49">
        <v>9</v>
      </c>
      <c r="B13" s="50" t="s">
        <v>13</v>
      </c>
      <c r="C13" s="6">
        <v>2331.8</v>
      </c>
    </row>
    <row r="14" spans="1:3" ht="15.75">
      <c r="A14" s="49">
        <v>10</v>
      </c>
      <c r="B14" s="50" t="s">
        <v>14</v>
      </c>
      <c r="C14" s="6">
        <v>1157.01</v>
      </c>
    </row>
    <row r="15" spans="1:3" ht="15.75">
      <c r="A15" s="49">
        <v>11</v>
      </c>
      <c r="B15" s="50" t="s">
        <v>15</v>
      </c>
      <c r="C15" s="6">
        <v>111138.19</v>
      </c>
    </row>
    <row r="16" spans="1:3" ht="15.75">
      <c r="A16" s="49">
        <v>12</v>
      </c>
      <c r="B16" s="50" t="s">
        <v>16</v>
      </c>
      <c r="C16" s="6">
        <v>634.8</v>
      </c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>
        <v>383.07</v>
      </c>
    </row>
    <row r="19" spans="1:3" ht="15.75">
      <c r="A19" s="49">
        <v>15</v>
      </c>
      <c r="B19" s="50" t="s">
        <v>19</v>
      </c>
      <c r="C19" s="6">
        <v>44343.45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/>
    </row>
    <row r="22" spans="1:3" ht="15.75">
      <c r="A22" s="49">
        <v>18</v>
      </c>
      <c r="B22" s="50" t="s">
        <v>85</v>
      </c>
      <c r="C22" s="6">
        <v>132819.53</v>
      </c>
    </row>
    <row r="23" spans="1:3" ht="15.75">
      <c r="A23" s="49">
        <v>19</v>
      </c>
      <c r="B23" s="50" t="s">
        <v>22</v>
      </c>
      <c r="C23" s="6">
        <v>13664.87</v>
      </c>
    </row>
    <row r="24" spans="1:3" ht="15.75">
      <c r="A24" s="49">
        <v>20</v>
      </c>
      <c r="B24" s="50" t="s">
        <v>23</v>
      </c>
      <c r="C24" s="6"/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663807.88</v>
      </c>
    </row>
    <row r="27" spans="1:3" ht="15.75">
      <c r="A27" s="49">
        <v>23</v>
      </c>
      <c r="B27" s="50" t="s">
        <v>26</v>
      </c>
      <c r="C27" s="6">
        <v>73452.49</v>
      </c>
    </row>
    <row r="28" spans="1:3" ht="15.75">
      <c r="A28" s="49">
        <v>24</v>
      </c>
      <c r="B28" s="50" t="s">
        <v>36</v>
      </c>
      <c r="C28" s="6"/>
    </row>
    <row r="29" spans="1:3" ht="15.75">
      <c r="A29" s="49">
        <v>25</v>
      </c>
      <c r="B29" s="50" t="s">
        <v>37</v>
      </c>
      <c r="C29" s="6">
        <v>5028.5</v>
      </c>
    </row>
    <row r="30" spans="1:3" ht="15.75">
      <c r="A30" s="49">
        <v>26</v>
      </c>
      <c r="B30" s="50" t="s">
        <v>39</v>
      </c>
      <c r="C30" s="6"/>
    </row>
    <row r="31" spans="1:3" ht="15.75">
      <c r="A31" s="49">
        <v>27</v>
      </c>
      <c r="B31" s="50" t="s">
        <v>41</v>
      </c>
      <c r="C31" s="6"/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>
        <v>1473.12</v>
      </c>
    </row>
    <row r="34" spans="1:3" ht="15.75">
      <c r="A34" s="49">
        <v>30</v>
      </c>
      <c r="B34" s="50" t="s">
        <v>64</v>
      </c>
      <c r="C34" s="6">
        <v>1269.6</v>
      </c>
    </row>
    <row r="35" spans="1:3" ht="15.75">
      <c r="A35" s="51"/>
      <c r="B35" s="51" t="s">
        <v>27</v>
      </c>
      <c r="C35" s="57">
        <f>SUM(C5:C34)</f>
        <v>2064760.6400000004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C37" sqref="C37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107</v>
      </c>
      <c r="B3" s="53"/>
      <c r="C3" s="53"/>
      <c r="D3" s="53"/>
      <c r="E3" s="53"/>
      <c r="F3" s="53"/>
      <c r="G3" s="53"/>
    </row>
    <row r="4" spans="1:7" ht="14.25">
      <c r="A4" s="88"/>
      <c r="B4" s="88"/>
      <c r="C4" s="88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81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69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69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69"/>
    </row>
    <row r="9" spans="1:3" ht="15.75">
      <c r="A9" s="49">
        <v>4</v>
      </c>
      <c r="B9" s="50" t="s">
        <v>9</v>
      </c>
      <c r="C9" s="69"/>
    </row>
    <row r="10" spans="1:3" ht="15.75">
      <c r="A10" s="49">
        <v>5</v>
      </c>
      <c r="B10" s="50" t="s">
        <v>10</v>
      </c>
      <c r="C10" s="69"/>
    </row>
    <row r="11" spans="1:3" ht="15.75">
      <c r="A11" s="49">
        <v>6</v>
      </c>
      <c r="B11" s="50" t="s">
        <v>53</v>
      </c>
      <c r="C11" s="69"/>
    </row>
    <row r="12" spans="1:3" ht="15.75">
      <c r="A12" s="49">
        <v>7</v>
      </c>
      <c r="B12" s="50" t="s">
        <v>11</v>
      </c>
      <c r="C12" s="69">
        <v>33285.06</v>
      </c>
    </row>
    <row r="13" spans="1:3" ht="15.75">
      <c r="A13" s="49">
        <v>8</v>
      </c>
      <c r="B13" s="50" t="s">
        <v>12</v>
      </c>
      <c r="C13" s="69"/>
    </row>
    <row r="14" spans="1:3" ht="15.75">
      <c r="A14" s="49">
        <v>9</v>
      </c>
      <c r="B14" s="50" t="s">
        <v>13</v>
      </c>
      <c r="C14" s="69"/>
    </row>
    <row r="15" spans="1:3" ht="15.75">
      <c r="A15" s="49">
        <v>10</v>
      </c>
      <c r="B15" s="50" t="s">
        <v>14</v>
      </c>
      <c r="C15" s="69"/>
    </row>
    <row r="16" spans="1:3" ht="15.75">
      <c r="A16" s="49">
        <v>11</v>
      </c>
      <c r="B16" s="50" t="s">
        <v>15</v>
      </c>
      <c r="C16" s="69"/>
    </row>
    <row r="17" spans="1:3" ht="15.75">
      <c r="A17" s="49">
        <v>12</v>
      </c>
      <c r="B17" s="50" t="s">
        <v>16</v>
      </c>
      <c r="C17" s="69"/>
    </row>
    <row r="18" spans="1:3" ht="15.75">
      <c r="A18" s="49">
        <v>13</v>
      </c>
      <c r="B18" s="50" t="s">
        <v>17</v>
      </c>
      <c r="C18" s="69"/>
    </row>
    <row r="19" spans="1:3" ht="15.75">
      <c r="A19" s="49">
        <v>14</v>
      </c>
      <c r="B19" s="50" t="s">
        <v>18</v>
      </c>
      <c r="C19" s="69"/>
    </row>
    <row r="20" spans="1:3" ht="15.75">
      <c r="A20" s="49">
        <v>15</v>
      </c>
      <c r="B20" s="50" t="s">
        <v>19</v>
      </c>
      <c r="C20" s="69"/>
    </row>
    <row r="21" spans="1:3" ht="15.75">
      <c r="A21" s="49">
        <v>16</v>
      </c>
      <c r="B21" s="50" t="s">
        <v>20</v>
      </c>
      <c r="C21" s="69"/>
    </row>
    <row r="22" spans="1:3" ht="15.75">
      <c r="A22" s="49">
        <v>17</v>
      </c>
      <c r="B22" s="50" t="s">
        <v>21</v>
      </c>
      <c r="C22" s="69"/>
    </row>
    <row r="23" spans="1:3" ht="15.75">
      <c r="A23" s="49">
        <v>18</v>
      </c>
      <c r="B23" s="50" t="s">
        <v>85</v>
      </c>
      <c r="C23" s="69">
        <v>723.93</v>
      </c>
    </row>
    <row r="24" spans="1:3" ht="15.75">
      <c r="A24" s="49">
        <v>19</v>
      </c>
      <c r="B24" s="50" t="s">
        <v>22</v>
      </c>
      <c r="C24" s="69"/>
    </row>
    <row r="25" spans="1:3" ht="15.75">
      <c r="A25" s="49">
        <v>20</v>
      </c>
      <c r="B25" s="50" t="s">
        <v>23</v>
      </c>
      <c r="C25" s="69"/>
    </row>
    <row r="26" spans="1:3" ht="15.75">
      <c r="A26" s="49">
        <v>21</v>
      </c>
      <c r="B26" s="50" t="s">
        <v>24</v>
      </c>
      <c r="C26" s="69"/>
    </row>
    <row r="27" spans="1:3" ht="15.75">
      <c r="A27" s="49">
        <v>22</v>
      </c>
      <c r="B27" s="50" t="s">
        <v>25</v>
      </c>
      <c r="C27" s="69">
        <v>938.1</v>
      </c>
    </row>
    <row r="28" spans="1:3" ht="15.75">
      <c r="A28" s="49">
        <v>23</v>
      </c>
      <c r="B28" s="50" t="s">
        <v>26</v>
      </c>
      <c r="C28" s="69"/>
    </row>
    <row r="29" spans="1:3" ht="15.75">
      <c r="A29" s="49">
        <v>24</v>
      </c>
      <c r="B29" s="50" t="s">
        <v>36</v>
      </c>
      <c r="C29" s="69"/>
    </row>
    <row r="30" spans="1:3" ht="15.75">
      <c r="A30" s="49">
        <v>25</v>
      </c>
      <c r="B30" s="50" t="s">
        <v>37</v>
      </c>
      <c r="C30" s="69"/>
    </row>
    <row r="31" spans="1:3" ht="15.75">
      <c r="A31" s="49">
        <v>26</v>
      </c>
      <c r="B31" s="50" t="s">
        <v>39</v>
      </c>
      <c r="C31" s="69"/>
    </row>
    <row r="32" spans="1:3" ht="15.75">
      <c r="A32" s="49">
        <v>27</v>
      </c>
      <c r="B32" s="50" t="s">
        <v>41</v>
      </c>
      <c r="C32" s="69"/>
    </row>
    <row r="33" spans="1:3" ht="15.75">
      <c r="A33" s="49">
        <v>28</v>
      </c>
      <c r="B33" s="50" t="s">
        <v>54</v>
      </c>
      <c r="C33" s="69"/>
    </row>
    <row r="34" spans="1:3" ht="15.75">
      <c r="A34" s="49">
        <v>29</v>
      </c>
      <c r="B34" s="50" t="s">
        <v>55</v>
      </c>
      <c r="C34" s="69"/>
    </row>
    <row r="35" spans="1:3" ht="15.75">
      <c r="A35" s="49">
        <v>30</v>
      </c>
      <c r="B35" s="50" t="s">
        <v>64</v>
      </c>
      <c r="C35" s="69"/>
    </row>
    <row r="36" spans="1:3" ht="15.75">
      <c r="A36" s="51"/>
      <c r="B36" s="51" t="s">
        <v>27</v>
      </c>
      <c r="C36" s="56">
        <f>SUM(C6:C35)</f>
        <v>34947.09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C38" sqref="C38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91" t="s">
        <v>108</v>
      </c>
      <c r="B3" s="91"/>
      <c r="C3" s="91"/>
      <c r="D3" s="91"/>
      <c r="E3" s="91"/>
      <c r="F3" s="91"/>
      <c r="G3" s="91"/>
      <c r="H3" s="91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>
        <v>1059.18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1023.87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>
        <v>529.59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>
        <v>494.28</v>
      </c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529.58</v>
      </c>
    </row>
    <row r="28" spans="1:3" ht="15.75">
      <c r="A28" s="49">
        <v>23</v>
      </c>
      <c r="B28" s="50" t="s">
        <v>26</v>
      </c>
      <c r="C28" s="55">
        <v>529.58</v>
      </c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4166.08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S45"/>
  <sheetViews>
    <sheetView view="pageBreakPreview" zoomScale="60" workbookViewId="0" topLeftCell="A1">
      <selection activeCell="O6" sqref="O6:O35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2.00390625" style="0" customWidth="1"/>
    <col min="8" max="8" width="14.8515625" style="0" bestFit="1" customWidth="1"/>
    <col min="9" max="12" width="11.57421875" style="0" customWidth="1"/>
    <col min="13" max="13" width="11.7109375" style="0" customWidth="1"/>
    <col min="14" max="14" width="12.7109375" style="0" customWidth="1"/>
    <col min="15" max="15" width="15.00390625" style="0" customWidth="1"/>
    <col min="19" max="19" width="14.7109375" style="0" customWidth="1"/>
  </cols>
  <sheetData>
    <row r="3" spans="1:18" ht="15">
      <c r="A3" s="53" t="s">
        <v>109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2"/>
      <c r="R4" s="32"/>
    </row>
    <row r="5" spans="1:18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82</v>
      </c>
      <c r="G5" s="59" t="s">
        <v>96</v>
      </c>
      <c r="H5" s="59" t="s">
        <v>69</v>
      </c>
      <c r="I5" s="59" t="s">
        <v>71</v>
      </c>
      <c r="J5" s="59" t="s">
        <v>76</v>
      </c>
      <c r="K5" s="59" t="s">
        <v>77</v>
      </c>
      <c r="L5" s="59" t="s">
        <v>92</v>
      </c>
      <c r="M5" s="59" t="s">
        <v>73</v>
      </c>
      <c r="N5" s="59" t="s">
        <v>74</v>
      </c>
      <c r="O5" s="59" t="s">
        <v>67</v>
      </c>
      <c r="P5" s="32"/>
      <c r="Q5" s="32"/>
      <c r="R5" s="32"/>
    </row>
    <row r="6" spans="1:18" ht="29.25" customHeight="1">
      <c r="A6" s="49">
        <v>1</v>
      </c>
      <c r="B6" s="50" t="s">
        <v>6</v>
      </c>
      <c r="C6" s="6">
        <v>2151.81</v>
      </c>
      <c r="D6" s="6">
        <v>8456.2</v>
      </c>
      <c r="E6" s="6">
        <v>7445.51</v>
      </c>
      <c r="F6" s="6"/>
      <c r="G6" s="6"/>
      <c r="H6" s="6"/>
      <c r="I6" s="6"/>
      <c r="J6" s="6"/>
      <c r="K6" s="6"/>
      <c r="L6" s="6">
        <v>8568.57</v>
      </c>
      <c r="M6" s="6">
        <v>11915.65</v>
      </c>
      <c r="N6" s="6"/>
      <c r="O6" s="57">
        <f>C6+D6+E6+F6+G6+H6+I6+J6+K6+L6+M6+N6</f>
        <v>38537.74</v>
      </c>
      <c r="P6" s="32"/>
      <c r="Q6" s="32"/>
      <c r="R6" s="32"/>
    </row>
    <row r="7" spans="1:18" ht="29.25" customHeight="1">
      <c r="A7" s="49">
        <v>2</v>
      </c>
      <c r="B7" s="50" t="s">
        <v>7</v>
      </c>
      <c r="C7" s="6">
        <v>658.76</v>
      </c>
      <c r="D7" s="6">
        <v>5305.63</v>
      </c>
      <c r="E7" s="6"/>
      <c r="F7" s="6"/>
      <c r="G7" s="6"/>
      <c r="H7" s="6"/>
      <c r="I7" s="6">
        <v>1900.82</v>
      </c>
      <c r="J7" s="6"/>
      <c r="K7" s="6"/>
      <c r="L7" s="6"/>
      <c r="M7" s="6">
        <v>4108.54</v>
      </c>
      <c r="N7" s="6"/>
      <c r="O7" s="57">
        <f aca="true" t="shared" si="0" ref="O7:O36">C7+D7+E7+F7+G7+H7+I7+J7+K7+L7+M7+N7</f>
        <v>11973.75</v>
      </c>
      <c r="P7" s="32"/>
      <c r="Q7" s="32"/>
      <c r="R7" s="32"/>
    </row>
    <row r="8" spans="1:18" ht="29.25" customHeight="1">
      <c r="A8" s="49">
        <v>3</v>
      </c>
      <c r="B8" s="50" t="s">
        <v>8</v>
      </c>
      <c r="C8" s="6">
        <v>658.76</v>
      </c>
      <c r="D8" s="6">
        <v>4855.64</v>
      </c>
      <c r="E8" s="6"/>
      <c r="F8" s="6"/>
      <c r="G8" s="6"/>
      <c r="H8" s="6"/>
      <c r="I8" s="6"/>
      <c r="J8" s="6"/>
      <c r="K8" s="6"/>
      <c r="L8" s="6"/>
      <c r="M8" s="6">
        <v>4699.96</v>
      </c>
      <c r="N8" s="6"/>
      <c r="O8" s="57">
        <f t="shared" si="0"/>
        <v>10214.36</v>
      </c>
      <c r="P8" s="32"/>
      <c r="Q8" s="32"/>
      <c r="R8" s="32"/>
    </row>
    <row r="9" spans="1:18" ht="29.25" customHeight="1">
      <c r="A9" s="49">
        <v>4</v>
      </c>
      <c r="B9" s="50" t="s">
        <v>9</v>
      </c>
      <c r="C9" s="6">
        <v>658.76</v>
      </c>
      <c r="D9" s="6">
        <v>3211.74</v>
      </c>
      <c r="E9" s="6">
        <v>1339.39</v>
      </c>
      <c r="F9" s="6"/>
      <c r="G9" s="6"/>
      <c r="H9" s="6">
        <v>64942.3</v>
      </c>
      <c r="I9" s="6"/>
      <c r="J9" s="6"/>
      <c r="K9" s="6"/>
      <c r="L9" s="6"/>
      <c r="M9" s="6">
        <v>7977.8</v>
      </c>
      <c r="N9" s="6">
        <v>11324.23</v>
      </c>
      <c r="O9" s="57">
        <f t="shared" si="0"/>
        <v>89454.22</v>
      </c>
      <c r="P9" s="32"/>
      <c r="Q9" s="32"/>
      <c r="R9" s="32"/>
    </row>
    <row r="10" spans="1:18" ht="29.25" customHeight="1">
      <c r="A10" s="49">
        <v>5</v>
      </c>
      <c r="B10" s="50" t="s">
        <v>10</v>
      </c>
      <c r="C10" s="6">
        <v>1317.52</v>
      </c>
      <c r="D10" s="6">
        <v>19554.54</v>
      </c>
      <c r="E10" s="6">
        <v>407.13</v>
      </c>
      <c r="F10" s="6"/>
      <c r="G10" s="6"/>
      <c r="H10" s="6"/>
      <c r="I10" s="6">
        <v>1900.82</v>
      </c>
      <c r="J10" s="6">
        <v>3143.64</v>
      </c>
      <c r="K10" s="6"/>
      <c r="L10" s="6"/>
      <c r="M10" s="6">
        <v>20601.01</v>
      </c>
      <c r="N10" s="6">
        <v>1506.08</v>
      </c>
      <c r="O10" s="57">
        <f t="shared" si="0"/>
        <v>48430.740000000005</v>
      </c>
      <c r="P10" s="32"/>
      <c r="Q10" s="32"/>
      <c r="R10" s="32"/>
    </row>
    <row r="11" spans="1:18" ht="29.25" customHeight="1">
      <c r="A11" s="49">
        <v>6</v>
      </c>
      <c r="B11" s="50" t="s">
        <v>53</v>
      </c>
      <c r="C11" s="6">
        <v>2635.04</v>
      </c>
      <c r="D11" s="6">
        <v>17792.71</v>
      </c>
      <c r="E11" s="6">
        <v>466.97</v>
      </c>
      <c r="F11" s="6"/>
      <c r="G11" s="6"/>
      <c r="H11" s="6"/>
      <c r="I11" s="6">
        <v>1900.82</v>
      </c>
      <c r="J11" s="6"/>
      <c r="K11" s="6"/>
      <c r="L11" s="6"/>
      <c r="M11" s="6">
        <v>26890.01</v>
      </c>
      <c r="N11" s="6"/>
      <c r="O11" s="57">
        <f t="shared" si="0"/>
        <v>49685.55</v>
      </c>
      <c r="P11" s="32"/>
      <c r="Q11" s="32"/>
      <c r="R11" s="32"/>
    </row>
    <row r="12" spans="1:18" ht="29.25" customHeight="1">
      <c r="A12" s="49">
        <v>7</v>
      </c>
      <c r="B12" s="50" t="s">
        <v>11</v>
      </c>
      <c r="C12" s="6">
        <v>988.14</v>
      </c>
      <c r="D12" s="6">
        <v>3266.02</v>
      </c>
      <c r="E12" s="6">
        <v>3157.26</v>
      </c>
      <c r="F12" s="6"/>
      <c r="G12" s="6"/>
      <c r="H12" s="6">
        <v>18607.44</v>
      </c>
      <c r="I12" s="6"/>
      <c r="J12" s="6"/>
      <c r="K12" s="6"/>
      <c r="L12" s="6"/>
      <c r="M12" s="6">
        <v>4665.89</v>
      </c>
      <c r="N12" s="6">
        <v>11023.32</v>
      </c>
      <c r="O12" s="57">
        <f t="shared" si="0"/>
        <v>41708.07</v>
      </c>
      <c r="P12" s="32"/>
      <c r="Q12" s="32"/>
      <c r="R12" s="32"/>
    </row>
    <row r="13" spans="1:18" ht="29.25" customHeight="1">
      <c r="A13" s="49">
        <v>8</v>
      </c>
      <c r="B13" s="50" t="s">
        <v>12</v>
      </c>
      <c r="C13" s="6">
        <v>956</v>
      </c>
      <c r="D13" s="6">
        <v>18274.35</v>
      </c>
      <c r="E13" s="6">
        <v>431.15</v>
      </c>
      <c r="F13" s="6"/>
      <c r="G13" s="6"/>
      <c r="H13" s="6"/>
      <c r="I13" s="6">
        <v>1900.82</v>
      </c>
      <c r="J13" s="6"/>
      <c r="K13" s="6"/>
      <c r="L13" s="6"/>
      <c r="M13" s="6">
        <v>4279.63</v>
      </c>
      <c r="N13" s="6"/>
      <c r="O13" s="57">
        <f t="shared" si="0"/>
        <v>25841.95</v>
      </c>
      <c r="P13" s="32"/>
      <c r="Q13" s="32"/>
      <c r="R13" s="32"/>
    </row>
    <row r="14" spans="1:18" ht="29.25" customHeight="1">
      <c r="A14" s="49">
        <v>9</v>
      </c>
      <c r="B14" s="50" t="s">
        <v>13</v>
      </c>
      <c r="C14" s="6">
        <v>318.47</v>
      </c>
      <c r="D14" s="6">
        <v>9689.34</v>
      </c>
      <c r="E14" s="6"/>
      <c r="F14" s="6"/>
      <c r="G14" s="6">
        <v>287.13</v>
      </c>
      <c r="H14" s="6"/>
      <c r="I14" s="6">
        <v>1900.82</v>
      </c>
      <c r="J14" s="6"/>
      <c r="K14" s="6"/>
      <c r="L14" s="6"/>
      <c r="M14" s="81">
        <v>15302.5</v>
      </c>
      <c r="N14" s="6"/>
      <c r="O14" s="57">
        <f t="shared" si="0"/>
        <v>27498.26</v>
      </c>
      <c r="P14" s="32"/>
      <c r="Q14" s="32"/>
      <c r="R14" s="32"/>
    </row>
    <row r="15" spans="1:18" ht="29.25" customHeight="1">
      <c r="A15" s="49">
        <v>10</v>
      </c>
      <c r="B15" s="50" t="s">
        <v>14</v>
      </c>
      <c r="C15" s="6">
        <v>329.38</v>
      </c>
      <c r="D15" s="6">
        <v>2134.47</v>
      </c>
      <c r="E15" s="6"/>
      <c r="F15" s="6"/>
      <c r="G15" s="6"/>
      <c r="H15" s="6"/>
      <c r="I15" s="6"/>
      <c r="J15" s="6"/>
      <c r="K15" s="6"/>
      <c r="L15" s="6"/>
      <c r="M15" s="6">
        <v>5029.88</v>
      </c>
      <c r="N15" s="6"/>
      <c r="O15" s="57">
        <f t="shared" si="0"/>
        <v>7493.73</v>
      </c>
      <c r="P15" s="32"/>
      <c r="Q15" s="32"/>
      <c r="R15" s="32"/>
    </row>
    <row r="16" spans="1:18" ht="29.25" customHeight="1">
      <c r="A16" s="49">
        <v>11</v>
      </c>
      <c r="B16" s="50" t="s">
        <v>15</v>
      </c>
      <c r="C16" s="6">
        <v>2305.66</v>
      </c>
      <c r="D16" s="6">
        <v>24982.38</v>
      </c>
      <c r="E16" s="6">
        <v>3495.61</v>
      </c>
      <c r="F16" s="6"/>
      <c r="G16" s="6"/>
      <c r="H16" s="6"/>
      <c r="I16" s="6"/>
      <c r="J16" s="6"/>
      <c r="K16" s="6"/>
      <c r="L16" s="6"/>
      <c r="M16" s="6">
        <v>18735.17</v>
      </c>
      <c r="N16" s="6"/>
      <c r="O16" s="57">
        <f t="shared" si="0"/>
        <v>49518.82</v>
      </c>
      <c r="P16" s="32"/>
      <c r="Q16" s="32"/>
      <c r="R16" s="32"/>
    </row>
    <row r="17" spans="1:18" ht="29.25" customHeight="1">
      <c r="A17" s="49">
        <v>12</v>
      </c>
      <c r="B17" s="50" t="s">
        <v>16</v>
      </c>
      <c r="C17" s="6"/>
      <c r="D17" s="6">
        <v>4431.3</v>
      </c>
      <c r="E17" s="6">
        <v>466.97</v>
      </c>
      <c r="F17" s="6"/>
      <c r="G17" s="6">
        <v>355.12</v>
      </c>
      <c r="H17" s="6"/>
      <c r="I17" s="6"/>
      <c r="J17" s="6"/>
      <c r="K17" s="6"/>
      <c r="L17" s="6"/>
      <c r="M17" s="6">
        <v>6788.71</v>
      </c>
      <c r="N17" s="6"/>
      <c r="O17" s="57">
        <f t="shared" si="0"/>
        <v>12042.1</v>
      </c>
      <c r="P17" s="32"/>
      <c r="Q17" s="32"/>
      <c r="R17" s="32"/>
    </row>
    <row r="18" spans="1:18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679.7</v>
      </c>
      <c r="N18" s="6"/>
      <c r="O18" s="57">
        <f t="shared" si="0"/>
        <v>679.7</v>
      </c>
      <c r="P18" s="32"/>
      <c r="Q18" s="32"/>
      <c r="R18" s="32"/>
    </row>
    <row r="19" spans="1:18" ht="29.25" customHeight="1">
      <c r="A19" s="49">
        <v>14</v>
      </c>
      <c r="B19" s="50" t="s">
        <v>18</v>
      </c>
      <c r="C19" s="6">
        <v>329.38</v>
      </c>
      <c r="D19" s="6">
        <v>6809.79</v>
      </c>
      <c r="E19" s="6"/>
      <c r="F19" s="6"/>
      <c r="G19" s="6"/>
      <c r="H19" s="6"/>
      <c r="I19" s="6"/>
      <c r="J19" s="6"/>
      <c r="K19" s="6"/>
      <c r="L19" s="6"/>
      <c r="M19" s="6">
        <v>10856.24</v>
      </c>
      <c r="N19" s="6"/>
      <c r="O19" s="57">
        <f t="shared" si="0"/>
        <v>17995.41</v>
      </c>
      <c r="P19" s="32"/>
      <c r="Q19" s="32"/>
      <c r="R19" s="32"/>
    </row>
    <row r="20" spans="1:19" ht="29.25" customHeight="1">
      <c r="A20" s="49">
        <v>15</v>
      </c>
      <c r="B20" s="50" t="s">
        <v>19</v>
      </c>
      <c r="C20" s="6">
        <v>2566.09</v>
      </c>
      <c r="D20" s="6">
        <v>3923.2</v>
      </c>
      <c r="E20" s="6">
        <v>1761.06</v>
      </c>
      <c r="F20" s="6">
        <v>1126.42</v>
      </c>
      <c r="G20" s="6"/>
      <c r="H20" s="6">
        <v>3101.24</v>
      </c>
      <c r="I20" s="6">
        <v>1900.82</v>
      </c>
      <c r="J20" s="6"/>
      <c r="K20" s="6"/>
      <c r="L20" s="6"/>
      <c r="M20" s="6">
        <v>17493.99</v>
      </c>
      <c r="N20" s="6">
        <v>2259.09</v>
      </c>
      <c r="O20" s="57">
        <f t="shared" si="0"/>
        <v>34131.91</v>
      </c>
      <c r="P20" s="32"/>
      <c r="Q20" s="32"/>
      <c r="R20" s="32"/>
      <c r="S20" s="3"/>
    </row>
    <row r="21" spans="1:18" ht="29.25" customHeight="1">
      <c r="A21" s="49">
        <v>16</v>
      </c>
      <c r="B21" s="50" t="s">
        <v>20</v>
      </c>
      <c r="C21" s="6"/>
      <c r="D21" s="6">
        <v>711.49</v>
      </c>
      <c r="E21" s="6"/>
      <c r="F21" s="6"/>
      <c r="G21" s="6"/>
      <c r="H21" s="6"/>
      <c r="I21" s="6"/>
      <c r="J21" s="6"/>
      <c r="K21" s="6"/>
      <c r="L21" s="6"/>
      <c r="M21" s="6">
        <v>1546.69</v>
      </c>
      <c r="N21" s="6"/>
      <c r="O21" s="57">
        <f t="shared" si="0"/>
        <v>2258.1800000000003</v>
      </c>
      <c r="P21" s="32"/>
      <c r="Q21" s="32"/>
      <c r="R21" s="32"/>
    </row>
    <row r="22" spans="1:18" ht="29.25" customHeight="1">
      <c r="A22" s="49">
        <v>17</v>
      </c>
      <c r="B22" s="50" t="s">
        <v>21</v>
      </c>
      <c r="C22" s="6"/>
      <c r="D22" s="6"/>
      <c r="E22" s="6">
        <v>460.35</v>
      </c>
      <c r="F22" s="6"/>
      <c r="G22" s="6"/>
      <c r="H22" s="6"/>
      <c r="I22" s="6"/>
      <c r="J22" s="6"/>
      <c r="K22" s="6"/>
      <c r="L22" s="6"/>
      <c r="M22" s="6">
        <v>1551.66</v>
      </c>
      <c r="N22" s="6"/>
      <c r="O22" s="57">
        <f t="shared" si="0"/>
        <v>2012.0100000000002</v>
      </c>
      <c r="P22" s="32"/>
      <c r="Q22" s="32"/>
      <c r="R22" s="32"/>
    </row>
    <row r="23" spans="1:18" ht="29.25" customHeight="1">
      <c r="A23" s="49">
        <v>18</v>
      </c>
      <c r="B23" s="50" t="s">
        <v>84</v>
      </c>
      <c r="C23" s="6">
        <v>3261.56</v>
      </c>
      <c r="D23" s="6">
        <v>25931.77</v>
      </c>
      <c r="E23" s="6">
        <v>1651.97</v>
      </c>
      <c r="F23" s="6"/>
      <c r="G23" s="6"/>
      <c r="H23" s="6"/>
      <c r="I23" s="6"/>
      <c r="J23" s="6"/>
      <c r="K23" s="6">
        <v>5949.77</v>
      </c>
      <c r="L23" s="6"/>
      <c r="M23" s="6">
        <v>27910.3</v>
      </c>
      <c r="N23" s="6">
        <v>1837.21</v>
      </c>
      <c r="O23" s="57">
        <f t="shared" si="0"/>
        <v>66542.58000000002</v>
      </c>
      <c r="P23" s="32"/>
      <c r="Q23" s="32"/>
      <c r="R23" s="32"/>
    </row>
    <row r="24" spans="1:18" ht="29.25" customHeight="1">
      <c r="A24" s="49">
        <v>19</v>
      </c>
      <c r="B24" s="50" t="s">
        <v>22</v>
      </c>
      <c r="C24" s="6">
        <v>329.37</v>
      </c>
      <c r="D24" s="6">
        <v>18257</v>
      </c>
      <c r="E24" s="6"/>
      <c r="F24" s="6"/>
      <c r="G24" s="6"/>
      <c r="H24" s="6"/>
      <c r="I24" s="6"/>
      <c r="J24" s="6"/>
      <c r="K24" s="6"/>
      <c r="L24" s="6"/>
      <c r="M24" s="6">
        <v>7652.61</v>
      </c>
      <c r="N24" s="6"/>
      <c r="O24" s="57">
        <f t="shared" si="0"/>
        <v>26238.98</v>
      </c>
      <c r="P24" s="32"/>
      <c r="Q24" s="32"/>
      <c r="R24" s="32"/>
    </row>
    <row r="25" spans="1:18" ht="29.25" customHeight="1">
      <c r="A25" s="49">
        <v>20</v>
      </c>
      <c r="B25" s="50" t="s">
        <v>23</v>
      </c>
      <c r="C25" s="6">
        <v>903.18</v>
      </c>
      <c r="D25" s="6">
        <v>4316.39</v>
      </c>
      <c r="E25" s="6"/>
      <c r="F25" s="6"/>
      <c r="G25" s="6"/>
      <c r="H25" s="6"/>
      <c r="I25" s="6"/>
      <c r="J25" s="6"/>
      <c r="K25" s="6"/>
      <c r="L25" s="6"/>
      <c r="M25" s="6">
        <v>7173.96</v>
      </c>
      <c r="N25" s="6"/>
      <c r="O25" s="57">
        <f t="shared" si="0"/>
        <v>12393.53</v>
      </c>
      <c r="P25" s="32"/>
      <c r="Q25" s="32"/>
      <c r="R25" s="32"/>
    </row>
    <row r="26" spans="1:18" ht="29.25" customHeight="1">
      <c r="A26" s="49">
        <v>21</v>
      </c>
      <c r="B26" s="50" t="s">
        <v>24</v>
      </c>
      <c r="C26" s="6"/>
      <c r="D26" s="6">
        <v>1273.84</v>
      </c>
      <c r="E26" s="6">
        <v>933.94</v>
      </c>
      <c r="F26" s="6"/>
      <c r="G26" s="6"/>
      <c r="H26" s="6"/>
      <c r="I26" s="6"/>
      <c r="J26" s="6"/>
      <c r="K26" s="6"/>
      <c r="L26" s="6"/>
      <c r="M26" s="6">
        <v>4620.89</v>
      </c>
      <c r="N26" s="6"/>
      <c r="O26" s="57">
        <f t="shared" si="0"/>
        <v>6828.67</v>
      </c>
      <c r="P26" s="32"/>
      <c r="Q26" s="32"/>
      <c r="R26" s="32"/>
    </row>
    <row r="27" spans="1:18" ht="29.25" customHeight="1">
      <c r="A27" s="49">
        <v>22</v>
      </c>
      <c r="B27" s="50" t="s">
        <v>25</v>
      </c>
      <c r="C27" s="6">
        <v>4542.43</v>
      </c>
      <c r="D27" s="6">
        <v>18979.01</v>
      </c>
      <c r="E27" s="6">
        <v>874.1</v>
      </c>
      <c r="F27" s="6"/>
      <c r="G27" s="6"/>
      <c r="H27" s="6">
        <v>3101.24</v>
      </c>
      <c r="I27" s="6">
        <v>1900.82</v>
      </c>
      <c r="J27" s="6"/>
      <c r="K27" s="6">
        <v>23799.08</v>
      </c>
      <c r="L27" s="6"/>
      <c r="M27" s="6">
        <v>30432.07</v>
      </c>
      <c r="N27" s="6">
        <v>1837.22</v>
      </c>
      <c r="O27" s="57">
        <f t="shared" si="0"/>
        <v>85465.97</v>
      </c>
      <c r="P27" s="32"/>
      <c r="Q27" s="32"/>
      <c r="R27" s="32"/>
    </row>
    <row r="28" spans="1:18" ht="29.25" customHeight="1">
      <c r="A28" s="49">
        <v>23</v>
      </c>
      <c r="B28" s="50" t="s">
        <v>26</v>
      </c>
      <c r="C28" s="6">
        <v>1317.48</v>
      </c>
      <c r="D28" s="6">
        <v>11623.79</v>
      </c>
      <c r="E28" s="6"/>
      <c r="F28" s="6"/>
      <c r="G28" s="6">
        <v>497.5</v>
      </c>
      <c r="H28" s="6"/>
      <c r="I28" s="6"/>
      <c r="J28" s="6"/>
      <c r="K28" s="6"/>
      <c r="L28" s="6"/>
      <c r="M28" s="6">
        <v>28219.41</v>
      </c>
      <c r="N28" s="6">
        <v>2103.48</v>
      </c>
      <c r="O28" s="57">
        <f t="shared" si="0"/>
        <v>43761.66</v>
      </c>
      <c r="P28" s="32"/>
      <c r="Q28" s="32"/>
      <c r="R28" s="32"/>
    </row>
    <row r="29" spans="1:18" ht="29.25" customHeight="1">
      <c r="A29" s="49">
        <v>24</v>
      </c>
      <c r="B29" s="50" t="s">
        <v>36</v>
      </c>
      <c r="C29" s="6">
        <v>658.76</v>
      </c>
      <c r="D29" s="6">
        <v>664.06</v>
      </c>
      <c r="E29" s="6">
        <v>466.97</v>
      </c>
      <c r="F29" s="6"/>
      <c r="G29" s="6"/>
      <c r="H29" s="6"/>
      <c r="I29" s="6"/>
      <c r="J29" s="6"/>
      <c r="K29" s="6"/>
      <c r="L29" s="6"/>
      <c r="M29" s="6">
        <v>1986.9</v>
      </c>
      <c r="N29" s="6"/>
      <c r="O29" s="57">
        <f t="shared" si="0"/>
        <v>3776.69</v>
      </c>
      <c r="P29" s="32"/>
      <c r="Q29" s="32"/>
      <c r="R29" s="32"/>
    </row>
    <row r="30" spans="1:18" ht="29.25" customHeight="1">
      <c r="A30" s="49">
        <v>25</v>
      </c>
      <c r="B30" s="50" t="s">
        <v>37</v>
      </c>
      <c r="C30" s="6">
        <v>1529.69</v>
      </c>
      <c r="D30" s="6">
        <v>10898.33</v>
      </c>
      <c r="E30" s="6">
        <v>466.97</v>
      </c>
      <c r="F30" s="6"/>
      <c r="G30" s="6"/>
      <c r="H30" s="6">
        <v>68.37</v>
      </c>
      <c r="I30" s="6"/>
      <c r="J30" s="6"/>
      <c r="K30" s="6"/>
      <c r="L30" s="6"/>
      <c r="M30" s="6">
        <v>7955.6</v>
      </c>
      <c r="N30" s="6"/>
      <c r="O30" s="57">
        <f t="shared" si="0"/>
        <v>20918.96</v>
      </c>
      <c r="P30" s="32"/>
      <c r="Q30" s="32"/>
      <c r="R30" s="32"/>
    </row>
    <row r="31" spans="1:18" ht="29.25" customHeight="1">
      <c r="A31" s="49">
        <v>26</v>
      </c>
      <c r="B31" s="50" t="s">
        <v>39</v>
      </c>
      <c r="C31" s="6"/>
      <c r="D31" s="6"/>
      <c r="E31" s="6">
        <v>436.21</v>
      </c>
      <c r="F31" s="6"/>
      <c r="G31" s="6"/>
      <c r="H31" s="6"/>
      <c r="I31" s="6"/>
      <c r="J31" s="6"/>
      <c r="K31" s="6"/>
      <c r="L31" s="6"/>
      <c r="M31" s="6">
        <v>985.57</v>
      </c>
      <c r="N31" s="6"/>
      <c r="O31" s="57">
        <f t="shared" si="0"/>
        <v>1421.78</v>
      </c>
      <c r="P31" s="32"/>
      <c r="Q31" s="32"/>
      <c r="R31" s="32"/>
    </row>
    <row r="32" spans="1:18" ht="29.25" customHeight="1">
      <c r="A32" s="49">
        <v>27</v>
      </c>
      <c r="B32" s="50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1753.36</v>
      </c>
      <c r="N32" s="6"/>
      <c r="O32" s="57">
        <f t="shared" si="0"/>
        <v>1753.36</v>
      </c>
      <c r="P32" s="32"/>
      <c r="Q32" s="32"/>
      <c r="R32" s="32"/>
    </row>
    <row r="33" spans="1:18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7">
        <f t="shared" si="0"/>
        <v>0</v>
      </c>
      <c r="P33" s="32"/>
      <c r="Q33" s="32"/>
      <c r="R33" s="32"/>
    </row>
    <row r="34" spans="1:18" ht="29.25" customHeight="1">
      <c r="A34" s="49">
        <v>29</v>
      </c>
      <c r="B34" s="50" t="s">
        <v>55</v>
      </c>
      <c r="C34" s="6"/>
      <c r="D34" s="6">
        <v>3211.74</v>
      </c>
      <c r="E34" s="6"/>
      <c r="F34" s="6"/>
      <c r="G34" s="6"/>
      <c r="H34" s="6"/>
      <c r="I34" s="6"/>
      <c r="J34" s="6"/>
      <c r="K34" s="6"/>
      <c r="L34" s="6"/>
      <c r="M34" s="6">
        <v>3204.62</v>
      </c>
      <c r="N34" s="6"/>
      <c r="O34" s="57">
        <f t="shared" si="0"/>
        <v>6416.36</v>
      </c>
      <c r="P34" s="32"/>
      <c r="Q34" s="32"/>
      <c r="R34" s="32"/>
    </row>
    <row r="35" spans="1:18" ht="29.25" customHeight="1">
      <c r="A35" s="49">
        <v>30</v>
      </c>
      <c r="B35" s="50" t="s">
        <v>64</v>
      </c>
      <c r="C35" s="6">
        <v>658.76</v>
      </c>
      <c r="D35" s="6">
        <v>1273.84</v>
      </c>
      <c r="E35" s="6"/>
      <c r="F35" s="6"/>
      <c r="G35" s="6"/>
      <c r="H35" s="6"/>
      <c r="I35" s="6"/>
      <c r="J35" s="6"/>
      <c r="K35" s="6"/>
      <c r="L35" s="6"/>
      <c r="M35" s="6">
        <v>1397.01</v>
      </c>
      <c r="N35" s="6"/>
      <c r="O35" s="57">
        <f t="shared" si="0"/>
        <v>3329.6099999999997</v>
      </c>
      <c r="P35" s="32"/>
      <c r="Q35" s="32"/>
      <c r="R35" s="32"/>
    </row>
    <row r="36" spans="1:15" ht="15.75">
      <c r="A36" s="51"/>
      <c r="B36" s="51" t="s">
        <v>27</v>
      </c>
      <c r="C36" s="57">
        <f aca="true" t="shared" si="1" ref="C36:N36">SUM(C6:C35)</f>
        <v>29074.999999999993</v>
      </c>
      <c r="D36" s="57">
        <f t="shared" si="1"/>
        <v>229828.56999999998</v>
      </c>
      <c r="E36" s="57">
        <f t="shared" si="1"/>
        <v>24261.559999999998</v>
      </c>
      <c r="F36" s="57">
        <f>SUM(F6:F35)</f>
        <v>1126.42</v>
      </c>
      <c r="G36" s="57">
        <f>SUM(G6:G35)</f>
        <v>1139.75</v>
      </c>
      <c r="H36" s="57">
        <f t="shared" si="1"/>
        <v>89820.59000000001</v>
      </c>
      <c r="I36" s="57">
        <f t="shared" si="1"/>
        <v>13305.74</v>
      </c>
      <c r="J36" s="57">
        <f t="shared" si="1"/>
        <v>3143.64</v>
      </c>
      <c r="K36" s="57">
        <f>SUM(K6:K35)</f>
        <v>29748.850000000002</v>
      </c>
      <c r="L36" s="57">
        <f>SUM(L6:L35)</f>
        <v>8568.57</v>
      </c>
      <c r="M36" s="57">
        <f>SUM(M6:M35)</f>
        <v>286415.32999999996</v>
      </c>
      <c r="N36" s="57">
        <f t="shared" si="1"/>
        <v>31890.629999999997</v>
      </c>
      <c r="O36" s="57">
        <f t="shared" si="0"/>
        <v>748324.65</v>
      </c>
    </row>
    <row r="37" ht="12.75">
      <c r="C37" s="60"/>
    </row>
    <row r="38" ht="12.75">
      <c r="C38" s="3"/>
    </row>
    <row r="39" spans="4:14" ht="12.75">
      <c r="D39" s="3"/>
      <c r="E39" s="3"/>
      <c r="J39" s="3"/>
      <c r="K39" s="3"/>
      <c r="L39" s="3"/>
      <c r="M39" s="3"/>
      <c r="N39" s="3"/>
    </row>
    <row r="40" ht="12.75">
      <c r="D40" s="3"/>
    </row>
    <row r="45" ht="12.75">
      <c r="N45" s="3"/>
    </row>
  </sheetData>
  <printOptions/>
  <pageMargins left="0.75" right="0.75" top="1" bottom="1" header="0.5" footer="0.5"/>
  <pageSetup horizontalDpi="600" verticalDpi="600" orientation="portrait" paperSize="9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I25" sqref="I25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110</v>
      </c>
      <c r="B3" s="53"/>
      <c r="C3" s="53"/>
    </row>
    <row r="4" spans="1:3" ht="14.25">
      <c r="A4" s="88"/>
      <c r="B4" s="88"/>
      <c r="C4" s="88"/>
    </row>
    <row r="5" spans="1:3" ht="15.75">
      <c r="A5" s="44" t="s">
        <v>0</v>
      </c>
      <c r="B5" s="45" t="s">
        <v>1</v>
      </c>
      <c r="C5" s="45" t="s">
        <v>79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10041.97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10041.97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D23" sqref="D23"/>
    </sheetView>
  </sheetViews>
  <sheetFormatPr defaultColWidth="9.140625" defaultRowHeight="12.75"/>
  <cols>
    <col min="2" max="2" width="26.7109375" style="0" bestFit="1" customWidth="1"/>
    <col min="3" max="3" width="11.7109375" style="0" customWidth="1"/>
  </cols>
  <sheetData>
    <row r="3" spans="1:3" ht="15">
      <c r="A3" s="53" t="s">
        <v>111</v>
      </c>
      <c r="B3" s="53"/>
      <c r="C3" s="53"/>
    </row>
    <row r="4" spans="1:3" ht="14.25">
      <c r="A4" s="88"/>
      <c r="B4" s="88"/>
      <c r="C4" s="88"/>
    </row>
    <row r="5" spans="1:3" ht="47.25">
      <c r="A5" s="44" t="s">
        <v>0</v>
      </c>
      <c r="B5" s="45" t="s">
        <v>1</v>
      </c>
      <c r="C5" s="45" t="s">
        <v>91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>
        <v>80745.16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80745.16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K30" sqref="K30"/>
    </sheetView>
  </sheetViews>
  <sheetFormatPr defaultColWidth="9.140625" defaultRowHeight="12.75"/>
  <cols>
    <col min="2" max="2" width="26.7109375" style="0" bestFit="1" customWidth="1"/>
    <col min="3" max="3" width="16.7109375" style="0" customWidth="1"/>
  </cols>
  <sheetData>
    <row r="1" spans="1:3" ht="15">
      <c r="A1" s="53" t="s">
        <v>112</v>
      </c>
      <c r="B1" s="53"/>
      <c r="C1" s="53"/>
    </row>
    <row r="2" spans="1:3" ht="14.25">
      <c r="A2" s="88"/>
      <c r="B2" s="88"/>
      <c r="C2" s="88"/>
    </row>
    <row r="3" spans="1:3" ht="31.5">
      <c r="A3" s="44" t="s">
        <v>0</v>
      </c>
      <c r="B3" s="45" t="s">
        <v>1</v>
      </c>
      <c r="C3" s="45" t="s">
        <v>93</v>
      </c>
    </row>
    <row r="4" spans="1:3" ht="15.75">
      <c r="A4" s="49">
        <v>1</v>
      </c>
      <c r="B4" s="50" t="s">
        <v>6</v>
      </c>
      <c r="C4" s="55"/>
    </row>
    <row r="5" spans="1:3" ht="15.75">
      <c r="A5" s="49">
        <v>2</v>
      </c>
      <c r="B5" s="50" t="s">
        <v>7</v>
      </c>
      <c r="C5" s="55"/>
    </row>
    <row r="6" spans="1:3" ht="15.75">
      <c r="A6" s="49">
        <v>3</v>
      </c>
      <c r="B6" s="50" t="s">
        <v>8</v>
      </c>
      <c r="C6" s="55"/>
    </row>
    <row r="7" spans="1:3" ht="15.75">
      <c r="A7" s="49">
        <v>4</v>
      </c>
      <c r="B7" s="50" t="s">
        <v>9</v>
      </c>
      <c r="C7" s="55"/>
    </row>
    <row r="8" spans="1:3" ht="15.75">
      <c r="A8" s="49">
        <v>5</v>
      </c>
      <c r="B8" s="50" t="s">
        <v>10</v>
      </c>
      <c r="C8" s="55"/>
    </row>
    <row r="9" spans="1:3" ht="15.75">
      <c r="A9" s="49">
        <v>6</v>
      </c>
      <c r="B9" s="50" t="s">
        <v>53</v>
      </c>
      <c r="C9" s="55"/>
    </row>
    <row r="10" spans="1:3" ht="15.75">
      <c r="A10" s="49">
        <v>7</v>
      </c>
      <c r="B10" s="50" t="s">
        <v>11</v>
      </c>
      <c r="C10" s="55"/>
    </row>
    <row r="11" spans="1:3" ht="15.75">
      <c r="A11" s="49">
        <v>8</v>
      </c>
      <c r="B11" s="50" t="s">
        <v>12</v>
      </c>
      <c r="C11" s="55"/>
    </row>
    <row r="12" spans="1:3" ht="15.75">
      <c r="A12" s="49">
        <v>9</v>
      </c>
      <c r="B12" s="50" t="s">
        <v>13</v>
      </c>
      <c r="C12" s="55"/>
    </row>
    <row r="13" spans="1:3" ht="15.75">
      <c r="A13" s="49">
        <v>10</v>
      </c>
      <c r="B13" s="50" t="s">
        <v>14</v>
      </c>
      <c r="C13" s="55"/>
    </row>
    <row r="14" spans="1:3" ht="15.75">
      <c r="A14" s="49">
        <v>11</v>
      </c>
      <c r="B14" s="50" t="s">
        <v>15</v>
      </c>
      <c r="C14" s="55"/>
    </row>
    <row r="15" spans="1:3" ht="15.75">
      <c r="A15" s="49">
        <v>12</v>
      </c>
      <c r="B15" s="50" t="s">
        <v>16</v>
      </c>
      <c r="C15" s="55"/>
    </row>
    <row r="16" spans="1:3" ht="15.75">
      <c r="A16" s="49">
        <v>13</v>
      </c>
      <c r="B16" s="50" t="s">
        <v>17</v>
      </c>
      <c r="C16" s="55"/>
    </row>
    <row r="17" spans="1:3" ht="15.75">
      <c r="A17" s="49">
        <v>14</v>
      </c>
      <c r="B17" s="50" t="s">
        <v>18</v>
      </c>
      <c r="C17" s="55"/>
    </row>
    <row r="18" spans="1:3" ht="15.75">
      <c r="A18" s="49">
        <v>15</v>
      </c>
      <c r="B18" s="50" t="s">
        <v>19</v>
      </c>
      <c r="C18" s="55"/>
    </row>
    <row r="19" spans="1:3" ht="15.75">
      <c r="A19" s="49">
        <v>16</v>
      </c>
      <c r="B19" s="50" t="s">
        <v>20</v>
      </c>
      <c r="C19" s="55"/>
    </row>
    <row r="20" spans="1:3" ht="15.75">
      <c r="A20" s="49">
        <v>17</v>
      </c>
      <c r="B20" s="50" t="s">
        <v>21</v>
      </c>
      <c r="C20" s="55"/>
    </row>
    <row r="21" spans="1:3" ht="15.75">
      <c r="A21" s="49">
        <v>18</v>
      </c>
      <c r="B21" s="50" t="s">
        <v>85</v>
      </c>
      <c r="C21" s="55"/>
    </row>
    <row r="22" spans="1:3" ht="15.75">
      <c r="A22" s="49">
        <v>19</v>
      </c>
      <c r="B22" s="50" t="s">
        <v>22</v>
      </c>
      <c r="C22" s="55"/>
    </row>
    <row r="23" spans="1:3" ht="15.75">
      <c r="A23" s="49">
        <v>20</v>
      </c>
      <c r="B23" s="50" t="s">
        <v>23</v>
      </c>
      <c r="C23" s="55"/>
    </row>
    <row r="24" spans="1:3" ht="15.75">
      <c r="A24" s="49">
        <v>21</v>
      </c>
      <c r="B24" s="50" t="s">
        <v>24</v>
      </c>
      <c r="C24" s="55"/>
    </row>
    <row r="25" spans="1:3" ht="15.75">
      <c r="A25" s="49">
        <v>22</v>
      </c>
      <c r="B25" s="50" t="s">
        <v>25</v>
      </c>
      <c r="C25" s="55"/>
    </row>
    <row r="26" spans="1:3" ht="15.75">
      <c r="A26" s="49">
        <v>23</v>
      </c>
      <c r="B26" s="50" t="s">
        <v>26</v>
      </c>
      <c r="C26" s="55"/>
    </row>
    <row r="27" spans="1:3" ht="15.75">
      <c r="A27" s="49">
        <v>24</v>
      </c>
      <c r="B27" s="50" t="s">
        <v>36</v>
      </c>
      <c r="C27" s="55"/>
    </row>
    <row r="28" spans="1:3" ht="15.75">
      <c r="A28" s="49">
        <v>25</v>
      </c>
      <c r="B28" s="50" t="s">
        <v>37</v>
      </c>
      <c r="C28" s="55"/>
    </row>
    <row r="29" spans="1:3" ht="15.75">
      <c r="A29" s="49">
        <v>26</v>
      </c>
      <c r="B29" s="50" t="s">
        <v>39</v>
      </c>
      <c r="C29" s="55"/>
    </row>
    <row r="30" spans="1:3" ht="15.75">
      <c r="A30" s="49">
        <v>27</v>
      </c>
      <c r="B30" s="50" t="s">
        <v>41</v>
      </c>
      <c r="C30" s="55"/>
    </row>
    <row r="31" spans="1:3" ht="15.75">
      <c r="A31" s="49">
        <v>28</v>
      </c>
      <c r="B31" s="50" t="s">
        <v>54</v>
      </c>
      <c r="C31" s="55"/>
    </row>
    <row r="32" spans="1:3" ht="15.75">
      <c r="A32" s="49">
        <v>29</v>
      </c>
      <c r="B32" s="50" t="s">
        <v>55</v>
      </c>
      <c r="C32" s="55"/>
    </row>
    <row r="33" spans="1:3" ht="15.75">
      <c r="A33" s="49">
        <v>30</v>
      </c>
      <c r="B33" s="50" t="s">
        <v>64</v>
      </c>
      <c r="C33" s="55"/>
    </row>
    <row r="34" spans="1:3" ht="15.75">
      <c r="A34" s="51"/>
      <c r="B34" s="51" t="s">
        <v>27</v>
      </c>
      <c r="C34" s="56">
        <f>SUM(C4:C33)</f>
        <v>0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35"/>
  <sheetViews>
    <sheetView workbookViewId="0" topLeftCell="A1">
      <selection activeCell="E5" sqref="E5:E34"/>
    </sheetView>
  </sheetViews>
  <sheetFormatPr defaultColWidth="9.140625" defaultRowHeight="12.75"/>
  <cols>
    <col min="2" max="2" width="26.7109375" style="0" bestFit="1" customWidth="1"/>
    <col min="3" max="3" width="14.140625" style="0" customWidth="1"/>
    <col min="4" max="4" width="18.140625" style="0" customWidth="1"/>
    <col min="8" max="8" width="4.421875" style="0" customWidth="1"/>
  </cols>
  <sheetData>
    <row r="2" spans="1:3" ht="15">
      <c r="A2" s="53" t="s">
        <v>113</v>
      </c>
      <c r="B2" s="53"/>
      <c r="C2" s="53"/>
    </row>
    <row r="3" spans="1:3" ht="14.25">
      <c r="A3" s="88"/>
      <c r="B3" s="88"/>
      <c r="C3" s="88"/>
    </row>
    <row r="4" spans="1:5" ht="31.5">
      <c r="A4" s="44" t="s">
        <v>0</v>
      </c>
      <c r="B4" s="45" t="s">
        <v>1</v>
      </c>
      <c r="C4" s="45" t="s">
        <v>94</v>
      </c>
      <c r="D4" s="45" t="s">
        <v>95</v>
      </c>
      <c r="E4" s="45" t="s">
        <v>75</v>
      </c>
    </row>
    <row r="5" spans="1:5" ht="15.75">
      <c r="A5" s="49">
        <v>1</v>
      </c>
      <c r="B5" s="50" t="s">
        <v>6</v>
      </c>
      <c r="C5" s="55"/>
      <c r="D5" s="55">
        <v>3599.84</v>
      </c>
      <c r="E5" s="55">
        <f>C5+D5</f>
        <v>3599.84</v>
      </c>
    </row>
    <row r="6" spans="1:5" ht="15.75">
      <c r="A6" s="49">
        <v>2</v>
      </c>
      <c r="B6" s="50" t="s">
        <v>7</v>
      </c>
      <c r="C6" s="55"/>
      <c r="D6" s="55">
        <v>64.48</v>
      </c>
      <c r="E6" s="55">
        <f aca="true" t="shared" si="0" ref="E6:E35">C6+D6</f>
        <v>64.48</v>
      </c>
    </row>
    <row r="7" spans="1:5" ht="15.75">
      <c r="A7" s="49">
        <v>3</v>
      </c>
      <c r="B7" s="50" t="s">
        <v>8</v>
      </c>
      <c r="C7" s="55"/>
      <c r="D7" s="55"/>
      <c r="E7" s="55">
        <f t="shared" si="0"/>
        <v>0</v>
      </c>
    </row>
    <row r="8" spans="1:5" ht="15.75">
      <c r="A8" s="49">
        <v>4</v>
      </c>
      <c r="B8" s="50" t="s">
        <v>9</v>
      </c>
      <c r="C8" s="55">
        <v>358.5</v>
      </c>
      <c r="D8" s="55">
        <v>271.4</v>
      </c>
      <c r="E8" s="55">
        <f t="shared" si="0"/>
        <v>629.9</v>
      </c>
    </row>
    <row r="9" spans="1:5" ht="15.75">
      <c r="A9" s="49">
        <v>5</v>
      </c>
      <c r="B9" s="50" t="s">
        <v>10</v>
      </c>
      <c r="C9" s="55">
        <v>421.29</v>
      </c>
      <c r="D9" s="55">
        <v>2656.7</v>
      </c>
      <c r="E9" s="55">
        <f t="shared" si="0"/>
        <v>3077.99</v>
      </c>
    </row>
    <row r="10" spans="1:5" ht="15.75">
      <c r="A10" s="49">
        <v>6</v>
      </c>
      <c r="B10" s="50" t="s">
        <v>53</v>
      </c>
      <c r="C10" s="55">
        <v>32.24</v>
      </c>
      <c r="D10" s="55">
        <v>937.74</v>
      </c>
      <c r="E10" s="55">
        <f t="shared" si="0"/>
        <v>969.98</v>
      </c>
    </row>
    <row r="11" spans="1:5" ht="15.75">
      <c r="A11" s="49">
        <v>7</v>
      </c>
      <c r="B11" s="50" t="s">
        <v>11</v>
      </c>
      <c r="C11" s="55"/>
      <c r="D11" s="55">
        <v>67.85</v>
      </c>
      <c r="E11" s="55">
        <f t="shared" si="0"/>
        <v>67.85</v>
      </c>
    </row>
    <row r="12" spans="1:5" ht="15.75">
      <c r="A12" s="49">
        <v>8</v>
      </c>
      <c r="B12" s="50" t="s">
        <v>12</v>
      </c>
      <c r="C12" s="55"/>
      <c r="D12" s="55">
        <v>64.48</v>
      </c>
      <c r="E12" s="55">
        <f t="shared" si="0"/>
        <v>64.48</v>
      </c>
    </row>
    <row r="13" spans="1:5" ht="15.75">
      <c r="A13" s="49">
        <v>9</v>
      </c>
      <c r="B13" s="50" t="s">
        <v>13</v>
      </c>
      <c r="C13" s="55">
        <v>973.71</v>
      </c>
      <c r="D13" s="55">
        <v>257.92</v>
      </c>
      <c r="E13" s="55">
        <f t="shared" si="0"/>
        <v>1231.63</v>
      </c>
    </row>
    <row r="14" spans="1:5" ht="15.75">
      <c r="A14" s="49">
        <v>10</v>
      </c>
      <c r="B14" s="50" t="s">
        <v>14</v>
      </c>
      <c r="C14" s="55"/>
      <c r="D14" s="55">
        <v>64.48</v>
      </c>
      <c r="E14" s="55">
        <f t="shared" si="0"/>
        <v>64.48</v>
      </c>
    </row>
    <row r="15" spans="1:5" ht="15.75">
      <c r="A15" s="49">
        <v>11</v>
      </c>
      <c r="B15" s="50" t="s">
        <v>15</v>
      </c>
      <c r="C15" s="55">
        <v>356.81</v>
      </c>
      <c r="D15" s="55">
        <v>580.32</v>
      </c>
      <c r="E15" s="55">
        <f t="shared" si="0"/>
        <v>937.1300000000001</v>
      </c>
    </row>
    <row r="16" spans="1:5" ht="15.75">
      <c r="A16" s="49">
        <v>12</v>
      </c>
      <c r="B16" s="50" t="s">
        <v>16</v>
      </c>
      <c r="C16" s="55"/>
      <c r="D16" s="55">
        <v>649.14</v>
      </c>
      <c r="E16" s="55">
        <f t="shared" si="0"/>
        <v>649.14</v>
      </c>
    </row>
    <row r="17" spans="1:5" ht="15.75">
      <c r="A17" s="49">
        <v>13</v>
      </c>
      <c r="B17" s="50" t="s">
        <v>17</v>
      </c>
      <c r="C17" s="55"/>
      <c r="D17" s="55"/>
      <c r="E17" s="55">
        <f t="shared" si="0"/>
        <v>0</v>
      </c>
    </row>
    <row r="18" spans="1:5" ht="15.75">
      <c r="A18" s="49">
        <v>14</v>
      </c>
      <c r="B18" s="50" t="s">
        <v>18</v>
      </c>
      <c r="C18" s="55"/>
      <c r="D18" s="55">
        <v>194.76</v>
      </c>
      <c r="E18" s="55">
        <f t="shared" si="0"/>
        <v>194.76</v>
      </c>
    </row>
    <row r="19" spans="1:5" ht="15.75">
      <c r="A19" s="49">
        <v>15</v>
      </c>
      <c r="B19" s="50" t="s">
        <v>19</v>
      </c>
      <c r="C19" s="55">
        <v>1039.88</v>
      </c>
      <c r="D19" s="55">
        <v>3831.04</v>
      </c>
      <c r="E19" s="55">
        <f t="shared" si="0"/>
        <v>4870.92</v>
      </c>
    </row>
    <row r="20" spans="1:5" ht="15.75">
      <c r="A20" s="49">
        <v>16</v>
      </c>
      <c r="B20" s="50" t="s">
        <v>20</v>
      </c>
      <c r="C20" s="55"/>
      <c r="D20" s="55"/>
      <c r="E20" s="55">
        <f t="shared" si="0"/>
        <v>0</v>
      </c>
    </row>
    <row r="21" spans="1:5" ht="15.75">
      <c r="A21" s="49">
        <v>17</v>
      </c>
      <c r="B21" s="50" t="s">
        <v>21</v>
      </c>
      <c r="C21" s="55"/>
      <c r="D21" s="55"/>
      <c r="E21" s="55">
        <f t="shared" si="0"/>
        <v>0</v>
      </c>
    </row>
    <row r="22" spans="1:5" ht="15.75">
      <c r="A22" s="49">
        <v>18</v>
      </c>
      <c r="B22" s="50" t="s">
        <v>85</v>
      </c>
      <c r="C22" s="55"/>
      <c r="D22" s="55">
        <v>2076.38</v>
      </c>
      <c r="E22" s="55">
        <f t="shared" si="0"/>
        <v>2076.38</v>
      </c>
    </row>
    <row r="23" spans="1:5" ht="15.75">
      <c r="A23" s="49">
        <v>19</v>
      </c>
      <c r="B23" s="50" t="s">
        <v>22</v>
      </c>
      <c r="C23" s="55">
        <v>649.14</v>
      </c>
      <c r="D23" s="55">
        <v>67.85</v>
      </c>
      <c r="E23" s="55">
        <f t="shared" si="0"/>
        <v>716.99</v>
      </c>
    </row>
    <row r="24" spans="1:5" ht="15.75">
      <c r="A24" s="49">
        <v>20</v>
      </c>
      <c r="B24" s="50" t="s">
        <v>23</v>
      </c>
      <c r="C24" s="55"/>
      <c r="D24" s="55">
        <v>64.48</v>
      </c>
      <c r="E24" s="55">
        <f t="shared" si="0"/>
        <v>64.48</v>
      </c>
    </row>
    <row r="25" spans="1:5" ht="15.75">
      <c r="A25" s="49">
        <v>21</v>
      </c>
      <c r="B25" s="50" t="s">
        <v>24</v>
      </c>
      <c r="C25" s="55"/>
      <c r="D25" s="55">
        <v>64.48</v>
      </c>
      <c r="E25" s="55">
        <f t="shared" si="0"/>
        <v>64.48</v>
      </c>
    </row>
    <row r="26" spans="1:5" ht="15.75">
      <c r="A26" s="49">
        <v>22</v>
      </c>
      <c r="B26" s="50" t="s">
        <v>25</v>
      </c>
      <c r="C26" s="55"/>
      <c r="D26" s="55">
        <v>390.25</v>
      </c>
      <c r="E26" s="55">
        <f t="shared" si="0"/>
        <v>390.25</v>
      </c>
    </row>
    <row r="27" spans="1:5" ht="15.75">
      <c r="A27" s="49">
        <v>23</v>
      </c>
      <c r="B27" s="50" t="s">
        <v>26</v>
      </c>
      <c r="C27" s="55"/>
      <c r="D27" s="55">
        <v>67.85</v>
      </c>
      <c r="E27" s="55">
        <f t="shared" si="0"/>
        <v>67.85</v>
      </c>
    </row>
    <row r="28" spans="1:5" ht="15.75">
      <c r="A28" s="49">
        <v>24</v>
      </c>
      <c r="B28" s="50" t="s">
        <v>36</v>
      </c>
      <c r="C28" s="55"/>
      <c r="D28" s="55"/>
      <c r="E28" s="55">
        <f t="shared" si="0"/>
        <v>0</v>
      </c>
    </row>
    <row r="29" spans="1:5" ht="15.75">
      <c r="A29" s="49">
        <v>25</v>
      </c>
      <c r="B29" s="50" t="s">
        <v>37</v>
      </c>
      <c r="C29" s="55"/>
      <c r="D29" s="55">
        <v>2076.38</v>
      </c>
      <c r="E29" s="55">
        <f t="shared" si="0"/>
        <v>2076.38</v>
      </c>
    </row>
    <row r="30" spans="1:5" ht="15.75">
      <c r="A30" s="49">
        <v>26</v>
      </c>
      <c r="B30" s="50" t="s">
        <v>39</v>
      </c>
      <c r="C30" s="55"/>
      <c r="D30" s="55"/>
      <c r="E30" s="55">
        <f t="shared" si="0"/>
        <v>0</v>
      </c>
    </row>
    <row r="31" spans="1:5" ht="15.75">
      <c r="A31" s="49">
        <v>27</v>
      </c>
      <c r="B31" s="50" t="s">
        <v>41</v>
      </c>
      <c r="C31" s="55"/>
      <c r="D31" s="55"/>
      <c r="E31" s="55">
        <f t="shared" si="0"/>
        <v>0</v>
      </c>
    </row>
    <row r="32" spans="1:5" ht="15.75">
      <c r="A32" s="49">
        <v>28</v>
      </c>
      <c r="B32" s="50" t="s">
        <v>54</v>
      </c>
      <c r="C32" s="55"/>
      <c r="D32" s="55"/>
      <c r="E32" s="55">
        <f t="shared" si="0"/>
        <v>0</v>
      </c>
    </row>
    <row r="33" spans="1:5" ht="15.75">
      <c r="A33" s="49">
        <v>29</v>
      </c>
      <c r="B33" s="50" t="s">
        <v>55</v>
      </c>
      <c r="C33" s="55"/>
      <c r="D33" s="55">
        <v>193.44</v>
      </c>
      <c r="E33" s="55">
        <f t="shared" si="0"/>
        <v>193.44</v>
      </c>
    </row>
    <row r="34" spans="1:5" ht="15.75">
      <c r="A34" s="49">
        <v>30</v>
      </c>
      <c r="B34" s="50" t="s">
        <v>64</v>
      </c>
      <c r="C34" s="55">
        <v>324.57</v>
      </c>
      <c r="D34" s="55"/>
      <c r="E34" s="55">
        <f t="shared" si="0"/>
        <v>324.57</v>
      </c>
    </row>
    <row r="35" spans="1:5" ht="15.75">
      <c r="A35" s="51"/>
      <c r="B35" s="51" t="s">
        <v>27</v>
      </c>
      <c r="C35" s="56">
        <f>SUM(C5:C34)</f>
        <v>4156.14</v>
      </c>
      <c r="D35" s="56">
        <f>SUM(D5:D34)</f>
        <v>18241.26</v>
      </c>
      <c r="E35" s="55">
        <f t="shared" si="0"/>
        <v>22397.399999999998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D24" sqref="D24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114</v>
      </c>
      <c r="B3" s="53"/>
      <c r="C3" s="53"/>
      <c r="D3" s="53"/>
      <c r="E3" s="53"/>
      <c r="F3" s="53"/>
    </row>
    <row r="4" spans="1:6" ht="14.25">
      <c r="A4" s="88"/>
      <c r="B4" s="88"/>
      <c r="C4" s="88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80429.09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>
        <v>3629.45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/>
      <c r="D20" s="55"/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85</v>
      </c>
      <c r="C23" s="55"/>
      <c r="D23" s="55">
        <v>2923.8</v>
      </c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/>
    </row>
    <row r="28" spans="1:4" ht="15.75">
      <c r="A28" s="49">
        <v>23</v>
      </c>
      <c r="B28" s="50" t="s">
        <v>26</v>
      </c>
      <c r="C28" s="55">
        <v>80114.07</v>
      </c>
      <c r="D28" s="55">
        <v>160228.14</v>
      </c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/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164172.61</v>
      </c>
      <c r="D36" s="56">
        <f>SUM(D6:D35)</f>
        <v>163151.94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D7" sqref="D7:D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4" t="s">
        <v>98</v>
      </c>
      <c r="B3" s="84"/>
      <c r="C3" s="84"/>
      <c r="D3" s="84"/>
      <c r="E3" s="84"/>
      <c r="F3" s="84"/>
      <c r="G3" s="85"/>
    </row>
    <row r="4" spans="1:7" ht="12.75">
      <c r="A4" s="85"/>
      <c r="B4" s="85"/>
      <c r="C4" s="85"/>
      <c r="D4" s="85"/>
      <c r="E4" s="85"/>
      <c r="F4" s="85"/>
      <c r="G4" s="85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6318.44</v>
      </c>
      <c r="D7" s="6">
        <v>5055.15</v>
      </c>
      <c r="E7" s="7">
        <f>C7+D7</f>
        <v>11373.59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4284.12</v>
      </c>
      <c r="D8" s="6">
        <v>3427.52</v>
      </c>
      <c r="E8" s="7">
        <f aca="true" t="shared" si="0" ref="E8:E37">C8+D8</f>
        <v>7711.639999999999</v>
      </c>
      <c r="F8" s="32"/>
      <c r="H8" s="3"/>
    </row>
    <row r="9" spans="1:8" ht="15.75">
      <c r="A9" s="49">
        <v>3</v>
      </c>
      <c r="B9" s="50" t="s">
        <v>8</v>
      </c>
      <c r="C9" s="6">
        <v>4812.76</v>
      </c>
      <c r="D9" s="6">
        <v>3850.86</v>
      </c>
      <c r="E9" s="7">
        <f t="shared" si="0"/>
        <v>8663.62</v>
      </c>
      <c r="F9" s="32"/>
      <c r="H9" s="3"/>
    </row>
    <row r="10" spans="1:8" ht="15.75">
      <c r="A10" s="49">
        <v>4</v>
      </c>
      <c r="B10" s="50" t="s">
        <v>9</v>
      </c>
      <c r="C10" s="6">
        <v>1867.66</v>
      </c>
      <c r="D10" s="6">
        <v>1494.2</v>
      </c>
      <c r="E10" s="7">
        <f t="shared" si="0"/>
        <v>3361.86</v>
      </c>
      <c r="F10" s="32"/>
      <c r="H10" s="3"/>
    </row>
    <row r="11" spans="1:8" ht="15.75">
      <c r="A11" s="49">
        <v>5</v>
      </c>
      <c r="B11" s="50" t="s">
        <v>10</v>
      </c>
      <c r="C11" s="6">
        <v>7607.17</v>
      </c>
      <c r="D11" s="6">
        <v>6086.06</v>
      </c>
      <c r="E11" s="7">
        <f t="shared" si="0"/>
        <v>13693.23</v>
      </c>
      <c r="F11" s="32"/>
      <c r="H11" s="3"/>
    </row>
    <row r="12" spans="1:8" ht="15.75">
      <c r="A12" s="49">
        <v>6</v>
      </c>
      <c r="B12" s="50" t="s">
        <v>53</v>
      </c>
      <c r="C12" s="6">
        <v>8696.03</v>
      </c>
      <c r="D12" s="6">
        <v>6957.46</v>
      </c>
      <c r="E12" s="7">
        <f t="shared" si="0"/>
        <v>15653.490000000002</v>
      </c>
      <c r="F12" s="32"/>
      <c r="H12" s="3"/>
    </row>
    <row r="13" spans="1:8" ht="15.75">
      <c r="A13" s="49">
        <v>7</v>
      </c>
      <c r="B13" s="50" t="s">
        <v>11</v>
      </c>
      <c r="C13" s="6">
        <v>314.23</v>
      </c>
      <c r="D13" s="6">
        <v>251.39</v>
      </c>
      <c r="E13" s="7">
        <f t="shared" si="0"/>
        <v>565.62</v>
      </c>
      <c r="F13" s="32"/>
      <c r="H13" s="3"/>
    </row>
    <row r="14" spans="1:8" ht="15.75">
      <c r="A14" s="49">
        <v>8</v>
      </c>
      <c r="B14" s="50" t="s">
        <v>12</v>
      </c>
      <c r="C14" s="6">
        <v>3049.15</v>
      </c>
      <c r="D14" s="6">
        <v>2439.59</v>
      </c>
      <c r="E14" s="7">
        <f t="shared" si="0"/>
        <v>5488.74</v>
      </c>
      <c r="F14" s="32"/>
      <c r="H14" s="3"/>
    </row>
    <row r="15" spans="1:8" ht="15.75">
      <c r="A15" s="49">
        <v>9</v>
      </c>
      <c r="B15" s="50" t="s">
        <v>13</v>
      </c>
      <c r="C15" s="6">
        <v>4878.09</v>
      </c>
      <c r="D15" s="6">
        <v>3903.05</v>
      </c>
      <c r="E15" s="7">
        <f t="shared" si="0"/>
        <v>8781.14</v>
      </c>
      <c r="F15" s="32"/>
      <c r="H15" s="3"/>
    </row>
    <row r="16" spans="1:8" ht="15.75">
      <c r="A16" s="49">
        <v>10</v>
      </c>
      <c r="B16" s="50" t="s">
        <v>14</v>
      </c>
      <c r="C16" s="6">
        <v>650.89</v>
      </c>
      <c r="D16" s="6">
        <v>520.78</v>
      </c>
      <c r="E16" s="7">
        <f t="shared" si="0"/>
        <v>1171.67</v>
      </c>
      <c r="F16" s="32"/>
      <c r="H16" s="3"/>
    </row>
    <row r="17" spans="1:8" ht="15.75">
      <c r="A17" s="49">
        <v>11</v>
      </c>
      <c r="B17" s="50" t="s">
        <v>15</v>
      </c>
      <c r="C17" s="6">
        <v>4337.62</v>
      </c>
      <c r="D17" s="6">
        <v>3470.5</v>
      </c>
      <c r="E17" s="7">
        <f t="shared" si="0"/>
        <v>7808.12</v>
      </c>
      <c r="F17" s="32"/>
      <c r="H17" s="3"/>
    </row>
    <row r="18" spans="1:8" ht="15.75">
      <c r="A18" s="49">
        <v>12</v>
      </c>
      <c r="B18" s="50" t="s">
        <v>16</v>
      </c>
      <c r="C18" s="6">
        <v>5753.47</v>
      </c>
      <c r="D18" s="6">
        <v>4603.03</v>
      </c>
      <c r="E18" s="7">
        <f t="shared" si="0"/>
        <v>10356.5</v>
      </c>
      <c r="F18" s="32"/>
      <c r="H18" s="3"/>
    </row>
    <row r="19" spans="1:8" ht="15.75">
      <c r="A19" s="49">
        <v>13</v>
      </c>
      <c r="B19" s="50" t="s">
        <v>17</v>
      </c>
      <c r="C19" s="6">
        <v>1278.39</v>
      </c>
      <c r="D19" s="6">
        <v>1022.83</v>
      </c>
      <c r="E19" s="7">
        <f t="shared" si="0"/>
        <v>2301.2200000000003</v>
      </c>
      <c r="F19" s="32"/>
      <c r="H19" s="3"/>
    </row>
    <row r="20" spans="1:8" ht="15.75">
      <c r="A20" s="49">
        <v>14</v>
      </c>
      <c r="B20" s="50" t="s">
        <v>18</v>
      </c>
      <c r="C20" s="6">
        <v>2075.69</v>
      </c>
      <c r="D20" s="6">
        <v>1660.78</v>
      </c>
      <c r="E20" s="7">
        <f t="shared" si="0"/>
        <v>3736.4700000000003</v>
      </c>
      <c r="F20" s="32"/>
      <c r="H20" s="3"/>
    </row>
    <row r="21" spans="1:8" ht="15.75">
      <c r="A21" s="49">
        <v>15</v>
      </c>
      <c r="B21" s="50" t="s">
        <v>19</v>
      </c>
      <c r="C21" s="6">
        <v>6328.72</v>
      </c>
      <c r="D21" s="6">
        <v>5063.53</v>
      </c>
      <c r="E21" s="7">
        <f t="shared" si="0"/>
        <v>11392.25</v>
      </c>
      <c r="F21" s="32"/>
      <c r="H21" s="3"/>
    </row>
    <row r="22" spans="1:8" ht="15.75">
      <c r="A22" s="49">
        <v>16</v>
      </c>
      <c r="B22" s="50" t="s">
        <v>20</v>
      </c>
      <c r="C22" s="6">
        <v>993.29</v>
      </c>
      <c r="D22" s="6">
        <v>794.65</v>
      </c>
      <c r="E22" s="7">
        <f t="shared" si="0"/>
        <v>1787.94</v>
      </c>
      <c r="F22" s="32"/>
      <c r="H22" s="3"/>
    </row>
    <row r="23" spans="1:8" ht="15.75">
      <c r="A23" s="49">
        <v>17</v>
      </c>
      <c r="B23" s="50" t="s">
        <v>21</v>
      </c>
      <c r="C23" s="6">
        <v>1508.37</v>
      </c>
      <c r="D23" s="6">
        <v>1206.86</v>
      </c>
      <c r="E23" s="7">
        <f t="shared" si="0"/>
        <v>2715.2299999999996</v>
      </c>
      <c r="F23" s="32"/>
      <c r="H23" s="3"/>
    </row>
    <row r="24" spans="1:8" ht="15.75">
      <c r="A24" s="49">
        <v>18</v>
      </c>
      <c r="B24" s="50" t="s">
        <v>85</v>
      </c>
      <c r="C24" s="6">
        <v>7962.09</v>
      </c>
      <c r="D24" s="6">
        <v>6371</v>
      </c>
      <c r="E24" s="7">
        <f t="shared" si="0"/>
        <v>14333.09</v>
      </c>
      <c r="F24" s="32"/>
      <c r="H24" s="3"/>
    </row>
    <row r="25" spans="1:8" ht="15.75">
      <c r="A25" s="49">
        <v>19</v>
      </c>
      <c r="B25" s="50" t="s">
        <v>22</v>
      </c>
      <c r="C25" s="6">
        <v>2767.15</v>
      </c>
      <c r="D25" s="6">
        <v>2213.72</v>
      </c>
      <c r="E25" s="7">
        <f t="shared" si="0"/>
        <v>4980.87</v>
      </c>
      <c r="F25" s="32"/>
      <c r="H25" s="3"/>
    </row>
    <row r="26" spans="1:8" ht="15.75">
      <c r="A26" s="49">
        <v>20</v>
      </c>
      <c r="B26" s="50" t="s">
        <v>23</v>
      </c>
      <c r="C26" s="6">
        <v>2414.79</v>
      </c>
      <c r="D26" s="6">
        <v>1931.96</v>
      </c>
      <c r="E26" s="7">
        <f t="shared" si="0"/>
        <v>4346.75</v>
      </c>
      <c r="F26" s="32"/>
      <c r="H26" s="3"/>
    </row>
    <row r="27" spans="1:8" ht="15.75">
      <c r="A27" s="49">
        <v>21</v>
      </c>
      <c r="B27" s="50" t="s">
        <v>24</v>
      </c>
      <c r="C27" s="6">
        <v>1950.34</v>
      </c>
      <c r="D27" s="6">
        <v>1560.47</v>
      </c>
      <c r="E27" s="7">
        <f t="shared" si="0"/>
        <v>3510.81</v>
      </c>
      <c r="F27" s="32"/>
      <c r="H27" s="3"/>
    </row>
    <row r="28" spans="1:8" ht="15.75">
      <c r="A28" s="49">
        <v>22</v>
      </c>
      <c r="B28" s="50" t="s">
        <v>25</v>
      </c>
      <c r="C28" s="6">
        <v>10818.43</v>
      </c>
      <c r="D28" s="6">
        <v>8654.33</v>
      </c>
      <c r="E28" s="7">
        <f t="shared" si="0"/>
        <v>19472.760000000002</v>
      </c>
      <c r="F28" s="32"/>
      <c r="H28" s="3"/>
    </row>
    <row r="29" spans="1:8" ht="15.75">
      <c r="A29" s="49">
        <v>23</v>
      </c>
      <c r="B29" s="50" t="s">
        <v>26</v>
      </c>
      <c r="C29" s="6">
        <v>11265.79</v>
      </c>
      <c r="D29" s="6">
        <v>9014.23</v>
      </c>
      <c r="E29" s="7">
        <f t="shared" si="0"/>
        <v>20280.02</v>
      </c>
      <c r="F29" s="32"/>
      <c r="H29" s="3"/>
    </row>
    <row r="30" spans="1:8" ht="15.75">
      <c r="A30" s="49">
        <v>24</v>
      </c>
      <c r="B30" s="50" t="s">
        <v>36</v>
      </c>
      <c r="C30" s="6">
        <v>508.43</v>
      </c>
      <c r="D30" s="6">
        <v>406.75</v>
      </c>
      <c r="E30" s="7">
        <f t="shared" si="0"/>
        <v>915.1800000000001</v>
      </c>
      <c r="F30" s="32"/>
      <c r="H30" s="3"/>
    </row>
    <row r="31" spans="1:8" ht="15.75">
      <c r="A31" s="49">
        <v>25</v>
      </c>
      <c r="B31" s="50" t="s">
        <v>37</v>
      </c>
      <c r="C31" s="6">
        <v>6598.6</v>
      </c>
      <c r="D31" s="6">
        <v>5279.39</v>
      </c>
      <c r="E31" s="7">
        <f t="shared" si="0"/>
        <v>11877.990000000002</v>
      </c>
      <c r="F31" s="32"/>
      <c r="H31" s="3"/>
    </row>
    <row r="32" spans="1:8" ht="15.75">
      <c r="A32" s="49">
        <v>26</v>
      </c>
      <c r="B32" s="50" t="s">
        <v>39</v>
      </c>
      <c r="C32" s="6">
        <v>1132.39</v>
      </c>
      <c r="D32" s="6">
        <v>906.06</v>
      </c>
      <c r="E32" s="7">
        <f t="shared" si="0"/>
        <v>2038.45</v>
      </c>
      <c r="F32" s="32"/>
      <c r="H32" s="3"/>
    </row>
    <row r="33" spans="1:8" ht="15.75">
      <c r="A33" s="49">
        <v>27</v>
      </c>
      <c r="B33" s="50" t="s">
        <v>41</v>
      </c>
      <c r="C33" s="6">
        <v>2058.71</v>
      </c>
      <c r="D33" s="6">
        <v>1647.11</v>
      </c>
      <c r="E33" s="7">
        <f t="shared" si="0"/>
        <v>3705.8199999999997</v>
      </c>
      <c r="F33" s="32"/>
      <c r="H33" s="3"/>
    </row>
    <row r="34" spans="1:8" ht="15.75">
      <c r="A34" s="49">
        <v>28</v>
      </c>
      <c r="B34" s="50" t="s">
        <v>54</v>
      </c>
      <c r="C34" s="6">
        <v>45.34</v>
      </c>
      <c r="D34" s="6">
        <v>36.28</v>
      </c>
      <c r="E34" s="7">
        <f t="shared" si="0"/>
        <v>81.62</v>
      </c>
      <c r="F34" s="32"/>
      <c r="H34" s="3"/>
    </row>
    <row r="35" spans="1:8" ht="15.75">
      <c r="A35" s="49">
        <v>29</v>
      </c>
      <c r="B35" s="50" t="s">
        <v>55</v>
      </c>
      <c r="C35" s="6">
        <v>1300.31</v>
      </c>
      <c r="D35" s="6">
        <v>1040.34</v>
      </c>
      <c r="E35" s="7">
        <f t="shared" si="0"/>
        <v>2340.6499999999996</v>
      </c>
      <c r="F35" s="32"/>
      <c r="H35" s="3"/>
    </row>
    <row r="36" spans="1:8" ht="15.75">
      <c r="A36" s="49">
        <v>30</v>
      </c>
      <c r="B36" s="50" t="s">
        <v>64</v>
      </c>
      <c r="C36" s="6">
        <v>29.65</v>
      </c>
      <c r="D36" s="6">
        <v>23.73</v>
      </c>
      <c r="E36" s="7">
        <f t="shared" si="0"/>
        <v>53.379999999999995</v>
      </c>
      <c r="F36" s="32"/>
      <c r="H36" s="3"/>
    </row>
    <row r="37" spans="1:8" ht="15.75">
      <c r="A37" s="51"/>
      <c r="B37" s="51" t="s">
        <v>27</v>
      </c>
      <c r="C37" s="57">
        <f>SUM(C7:C36)</f>
        <v>113606.11000000002</v>
      </c>
      <c r="D37" s="57">
        <f>SUM(D7:D36)</f>
        <v>90893.60999999999</v>
      </c>
      <c r="E37" s="7">
        <f t="shared" si="0"/>
        <v>204499.72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D6" sqref="D6:D35"/>
    </sheetView>
  </sheetViews>
  <sheetFormatPr defaultColWidth="9.140625" defaultRowHeight="12.75"/>
  <cols>
    <col min="2" max="2" width="31.28125" style="0" bestFit="1" customWidth="1"/>
    <col min="3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4" t="s">
        <v>115</v>
      </c>
      <c r="C2" s="84"/>
      <c r="D2" s="84"/>
      <c r="E2" s="84"/>
      <c r="F2" s="84"/>
      <c r="G2" s="84"/>
      <c r="H2" s="84"/>
      <c r="I2" s="84"/>
      <c r="J2" s="73"/>
      <c r="K2" s="73"/>
    </row>
    <row r="3" spans="2:6" ht="15">
      <c r="B3" s="31"/>
      <c r="C3" s="30"/>
      <c r="D3" s="30"/>
      <c r="E3" s="30"/>
      <c r="F3" s="30"/>
    </row>
    <row r="4" spans="2:6" ht="14.25">
      <c r="B4" s="32"/>
      <c r="C4" s="32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116</v>
      </c>
      <c r="D5" s="38" t="s">
        <v>117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1551.96</v>
      </c>
      <c r="D6" s="40">
        <v>1241.62</v>
      </c>
      <c r="E6" s="41">
        <f>C6+D6</f>
        <v>2793.58</v>
      </c>
      <c r="F6" s="32"/>
    </row>
    <row r="7" spans="1:6" ht="15.75">
      <c r="A7" s="49">
        <v>2</v>
      </c>
      <c r="B7" s="50" t="s">
        <v>7</v>
      </c>
      <c r="C7" s="6">
        <v>370.62</v>
      </c>
      <c r="D7" s="6">
        <v>296.49</v>
      </c>
      <c r="E7" s="41">
        <f aca="true" t="shared" si="0" ref="E7:E36">C7+D7</f>
        <v>667.11</v>
      </c>
      <c r="F7" s="32"/>
    </row>
    <row r="8" spans="1:6" ht="15.75">
      <c r="A8" s="49">
        <v>3</v>
      </c>
      <c r="B8" s="50" t="s">
        <v>8</v>
      </c>
      <c r="C8" s="6">
        <v>155.33</v>
      </c>
      <c r="D8" s="1">
        <v>124.26</v>
      </c>
      <c r="E8" s="41">
        <f t="shared" si="0"/>
        <v>279.59000000000003</v>
      </c>
      <c r="F8" s="32"/>
    </row>
    <row r="9" spans="1:6" ht="15.75">
      <c r="A9" s="49">
        <v>4</v>
      </c>
      <c r="B9" s="50" t="s">
        <v>9</v>
      </c>
      <c r="C9" s="6">
        <v>728.04</v>
      </c>
      <c r="D9" s="6">
        <v>582.42</v>
      </c>
      <c r="E9" s="41">
        <f t="shared" si="0"/>
        <v>1310.46</v>
      </c>
      <c r="F9" s="32"/>
    </row>
    <row r="10" spans="1:6" ht="15.75">
      <c r="A10" s="49">
        <v>5</v>
      </c>
      <c r="B10" s="50" t="s">
        <v>10</v>
      </c>
      <c r="C10" s="6">
        <v>1640.4</v>
      </c>
      <c r="D10" s="6">
        <v>1312.3</v>
      </c>
      <c r="E10" s="41">
        <f t="shared" si="0"/>
        <v>2952.7</v>
      </c>
      <c r="F10" s="32"/>
    </row>
    <row r="11" spans="1:6" ht="15.75">
      <c r="A11" s="49">
        <v>6</v>
      </c>
      <c r="B11" s="50" t="s">
        <v>53</v>
      </c>
      <c r="C11" s="6">
        <v>2073.46</v>
      </c>
      <c r="D11" s="6">
        <v>1658.8</v>
      </c>
      <c r="E11" s="41">
        <f t="shared" si="0"/>
        <v>3732.26</v>
      </c>
      <c r="F11" s="32"/>
    </row>
    <row r="12" spans="1:6" ht="15.75">
      <c r="A12" s="49">
        <v>7</v>
      </c>
      <c r="B12" s="50" t="s">
        <v>11</v>
      </c>
      <c r="C12" s="6"/>
      <c r="D12" s="6"/>
      <c r="E12" s="41">
        <f t="shared" si="0"/>
        <v>0</v>
      </c>
      <c r="F12" s="32"/>
    </row>
    <row r="13" spans="1:6" ht="15.75">
      <c r="A13" s="49">
        <v>8</v>
      </c>
      <c r="B13" s="50" t="s">
        <v>12</v>
      </c>
      <c r="C13" s="6">
        <v>749.53</v>
      </c>
      <c r="D13" s="6">
        <v>599.64</v>
      </c>
      <c r="E13" s="41">
        <f t="shared" si="0"/>
        <v>1349.17</v>
      </c>
      <c r="F13" s="32"/>
    </row>
    <row r="14" spans="1:6" ht="15.75">
      <c r="A14" s="49">
        <v>9</v>
      </c>
      <c r="B14" s="50" t="s">
        <v>13</v>
      </c>
      <c r="C14" s="6">
        <v>1332.09</v>
      </c>
      <c r="D14" s="6">
        <v>1065.69</v>
      </c>
      <c r="E14" s="41">
        <f t="shared" si="0"/>
        <v>2397.7799999999997</v>
      </c>
      <c r="F14" s="32"/>
    </row>
    <row r="15" spans="1:6" ht="15.75">
      <c r="A15" s="49">
        <v>10</v>
      </c>
      <c r="B15" s="50" t="s">
        <v>14</v>
      </c>
      <c r="C15" s="6"/>
      <c r="D15" s="6"/>
      <c r="E15" s="41">
        <f t="shared" si="0"/>
        <v>0</v>
      </c>
      <c r="F15" s="32"/>
    </row>
    <row r="16" spans="1:6" ht="15.75">
      <c r="A16" s="49">
        <v>11</v>
      </c>
      <c r="B16" s="50" t="s">
        <v>15</v>
      </c>
      <c r="C16" s="6">
        <v>1249.92</v>
      </c>
      <c r="D16" s="6">
        <v>999.96</v>
      </c>
      <c r="E16" s="41">
        <f t="shared" si="0"/>
        <v>2249.88</v>
      </c>
      <c r="F16" s="32"/>
    </row>
    <row r="17" spans="1:6" ht="15.75">
      <c r="A17" s="49">
        <v>12</v>
      </c>
      <c r="B17" s="50" t="s">
        <v>16</v>
      </c>
      <c r="C17" s="6">
        <v>1045.49</v>
      </c>
      <c r="D17" s="6">
        <v>836.38</v>
      </c>
      <c r="E17" s="41">
        <f t="shared" si="0"/>
        <v>1881.87</v>
      </c>
      <c r="F17" s="32"/>
    </row>
    <row r="18" spans="1:6" ht="15.75">
      <c r="A18" s="49">
        <v>13</v>
      </c>
      <c r="B18" s="50" t="s">
        <v>17</v>
      </c>
      <c r="C18" s="6">
        <v>166.43</v>
      </c>
      <c r="D18" s="6">
        <v>133.14</v>
      </c>
      <c r="E18" s="41">
        <f t="shared" si="0"/>
        <v>299.57</v>
      </c>
      <c r="F18" s="32"/>
    </row>
    <row r="19" spans="1:6" ht="15.75">
      <c r="A19" s="49">
        <v>14</v>
      </c>
      <c r="B19" s="50" t="s">
        <v>18</v>
      </c>
      <c r="C19" s="6">
        <v>874.86</v>
      </c>
      <c r="D19" s="6">
        <v>699.91</v>
      </c>
      <c r="E19" s="41">
        <f t="shared" si="0"/>
        <v>1574.77</v>
      </c>
      <c r="F19" s="32"/>
    </row>
    <row r="20" spans="1:6" ht="15.75">
      <c r="A20" s="49">
        <v>15</v>
      </c>
      <c r="B20" s="50" t="s">
        <v>19</v>
      </c>
      <c r="C20" s="6">
        <v>1456.46</v>
      </c>
      <c r="D20" s="6">
        <v>1165.17</v>
      </c>
      <c r="E20" s="41">
        <f t="shared" si="0"/>
        <v>2621.63</v>
      </c>
      <c r="F20" s="32"/>
    </row>
    <row r="21" spans="1:6" ht="15.75">
      <c r="A21" s="49">
        <v>16</v>
      </c>
      <c r="B21" s="50" t="s">
        <v>20</v>
      </c>
      <c r="C21" s="6">
        <v>310.66</v>
      </c>
      <c r="D21" s="6">
        <v>248.52</v>
      </c>
      <c r="E21" s="41">
        <f t="shared" si="0"/>
        <v>559.1800000000001</v>
      </c>
      <c r="F21" s="32"/>
    </row>
    <row r="22" spans="1:6" ht="15.75">
      <c r="A22" s="49">
        <v>17</v>
      </c>
      <c r="B22" s="50" t="s">
        <v>21</v>
      </c>
      <c r="C22" s="6">
        <v>556.93</v>
      </c>
      <c r="D22" s="6">
        <v>445.53</v>
      </c>
      <c r="E22" s="41">
        <f t="shared" si="0"/>
        <v>1002.4599999999999</v>
      </c>
      <c r="F22" s="32"/>
    </row>
    <row r="23" spans="1:6" ht="15.75">
      <c r="A23" s="49">
        <v>18</v>
      </c>
      <c r="B23" s="50" t="s">
        <v>85</v>
      </c>
      <c r="C23" s="6">
        <v>1675.77</v>
      </c>
      <c r="D23" s="6">
        <v>1340.73</v>
      </c>
      <c r="E23" s="41">
        <f t="shared" si="0"/>
        <v>3016.5</v>
      </c>
      <c r="F23" s="32"/>
    </row>
    <row r="24" spans="1:6" ht="15.75">
      <c r="A24" s="49">
        <v>19</v>
      </c>
      <c r="B24" s="50" t="s">
        <v>22</v>
      </c>
      <c r="C24" s="6">
        <v>1620</v>
      </c>
      <c r="D24" s="6">
        <v>1296.03</v>
      </c>
      <c r="E24" s="41">
        <f t="shared" si="0"/>
        <v>2916.0299999999997</v>
      </c>
      <c r="F24" s="32"/>
    </row>
    <row r="25" spans="1:6" ht="15.75">
      <c r="A25" s="49">
        <v>20</v>
      </c>
      <c r="B25" s="50" t="s">
        <v>23</v>
      </c>
      <c r="C25" s="6">
        <v>515.48</v>
      </c>
      <c r="D25" s="6">
        <v>412.4</v>
      </c>
      <c r="E25" s="41">
        <f t="shared" si="0"/>
        <v>927.88</v>
      </c>
      <c r="F25" s="32"/>
    </row>
    <row r="26" spans="1:6" ht="15.75">
      <c r="A26" s="49">
        <v>21</v>
      </c>
      <c r="B26" s="50" t="s">
        <v>24</v>
      </c>
      <c r="C26" s="6">
        <v>469.64</v>
      </c>
      <c r="D26" s="6">
        <v>375.72</v>
      </c>
      <c r="E26" s="41">
        <f t="shared" si="0"/>
        <v>845.36</v>
      </c>
      <c r="F26" s="32"/>
    </row>
    <row r="27" spans="1:6" ht="15.75">
      <c r="A27" s="49">
        <v>22</v>
      </c>
      <c r="B27" s="50" t="s">
        <v>25</v>
      </c>
      <c r="C27" s="6">
        <v>2237.19</v>
      </c>
      <c r="D27" s="6">
        <v>1789.75</v>
      </c>
      <c r="E27" s="41">
        <f t="shared" si="0"/>
        <v>4026.94</v>
      </c>
      <c r="F27" s="32"/>
    </row>
    <row r="28" spans="1:6" ht="15.75">
      <c r="A28" s="49">
        <v>23</v>
      </c>
      <c r="B28" s="50" t="s">
        <v>26</v>
      </c>
      <c r="C28" s="6">
        <v>2962.7</v>
      </c>
      <c r="D28" s="6">
        <v>2370.12</v>
      </c>
      <c r="E28" s="41">
        <f t="shared" si="0"/>
        <v>5332.82</v>
      </c>
      <c r="F28" s="32"/>
    </row>
    <row r="29" spans="1:6" ht="15.75">
      <c r="A29" s="49">
        <v>24</v>
      </c>
      <c r="B29" s="50" t="s">
        <v>36</v>
      </c>
      <c r="C29" s="6"/>
      <c r="D29" s="6"/>
      <c r="E29" s="41">
        <f t="shared" si="0"/>
        <v>0</v>
      </c>
      <c r="F29" s="32"/>
    </row>
    <row r="30" spans="1:6" ht="15.75">
      <c r="A30" s="49">
        <v>25</v>
      </c>
      <c r="B30" s="50" t="s">
        <v>37</v>
      </c>
      <c r="C30" s="6">
        <v>321.76</v>
      </c>
      <c r="D30" s="6">
        <v>257.4</v>
      </c>
      <c r="E30" s="41">
        <f t="shared" si="0"/>
        <v>579.16</v>
      </c>
      <c r="F30" s="32"/>
    </row>
    <row r="31" spans="1:6" ht="15.75">
      <c r="A31" s="49">
        <v>26</v>
      </c>
      <c r="B31" s="50" t="s">
        <v>39</v>
      </c>
      <c r="C31" s="6">
        <v>386.48</v>
      </c>
      <c r="D31" s="6">
        <v>309.18</v>
      </c>
      <c r="E31" s="41">
        <f t="shared" si="0"/>
        <v>695.6600000000001</v>
      </c>
      <c r="F31" s="32"/>
    </row>
    <row r="32" spans="1:6" ht="15.75">
      <c r="A32" s="49">
        <v>27</v>
      </c>
      <c r="B32" s="50" t="s">
        <v>41</v>
      </c>
      <c r="C32" s="6">
        <v>1065.63</v>
      </c>
      <c r="D32" s="6">
        <v>852.54</v>
      </c>
      <c r="E32" s="41">
        <f t="shared" si="0"/>
        <v>1918.17</v>
      </c>
      <c r="F32" s="32"/>
    </row>
    <row r="33" spans="1:6" ht="15.75">
      <c r="A33" s="49">
        <v>28</v>
      </c>
      <c r="B33" s="50" t="s">
        <v>54</v>
      </c>
      <c r="C33" s="6"/>
      <c r="D33" s="6"/>
      <c r="E33" s="41">
        <f t="shared" si="0"/>
        <v>0</v>
      </c>
      <c r="F33" s="32"/>
    </row>
    <row r="34" spans="1:6" ht="15.75">
      <c r="A34" s="49">
        <v>29</v>
      </c>
      <c r="B34" s="50" t="s">
        <v>55</v>
      </c>
      <c r="C34" s="6">
        <v>279.76</v>
      </c>
      <c r="D34" s="6">
        <v>223.8</v>
      </c>
      <c r="E34" s="41">
        <f t="shared" si="0"/>
        <v>503.56</v>
      </c>
      <c r="F34" s="32"/>
    </row>
    <row r="35" spans="1:6" ht="15.75">
      <c r="A35" s="49">
        <v>30</v>
      </c>
      <c r="B35" s="50" t="s">
        <v>64</v>
      </c>
      <c r="C35" s="6">
        <v>303.21</v>
      </c>
      <c r="D35" s="6">
        <v>242.58</v>
      </c>
      <c r="E35" s="41">
        <f t="shared" si="0"/>
        <v>545.79</v>
      </c>
      <c r="F35" s="32"/>
    </row>
    <row r="36" spans="1:6" ht="15.75">
      <c r="A36" s="62"/>
      <c r="B36" s="51" t="s">
        <v>27</v>
      </c>
      <c r="C36" s="57">
        <f>SUM(C6:C35)</f>
        <v>26099.799999999996</v>
      </c>
      <c r="D36" s="57">
        <f>SUM(D6:D35)</f>
        <v>20880.08</v>
      </c>
      <c r="E36" s="41">
        <f t="shared" si="0"/>
        <v>46979.88</v>
      </c>
      <c r="F36" s="32"/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5"/>
  <sheetViews>
    <sheetView workbookViewId="0" topLeftCell="A1">
      <selection activeCell="R10" sqref="R10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2" t="s">
        <v>99</v>
      </c>
      <c r="B4" s="72"/>
      <c r="C4" s="72"/>
      <c r="D4" s="72"/>
      <c r="E4" s="72"/>
      <c r="F4" s="72"/>
      <c r="G4" s="72"/>
      <c r="H4" s="72"/>
    </row>
    <row r="5" spans="1:5" ht="12.75">
      <c r="A5" s="70"/>
      <c r="B5" s="70"/>
      <c r="C5" s="70"/>
      <c r="D5" s="70"/>
      <c r="E5" s="70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86</v>
      </c>
      <c r="D7" s="38" t="s">
        <v>87</v>
      </c>
      <c r="E7" s="38" t="s">
        <v>88</v>
      </c>
      <c r="F7" s="38" t="s">
        <v>89</v>
      </c>
      <c r="H7" s="38" t="s">
        <v>2</v>
      </c>
      <c r="I7" s="38" t="s">
        <v>3</v>
      </c>
      <c r="J7" s="39" t="s">
        <v>40</v>
      </c>
      <c r="K7" s="39" t="s">
        <v>75</v>
      </c>
      <c r="L7" s="71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3" ht="15.75">
      <c r="A16" s="49">
        <v>9</v>
      </c>
      <c r="B16" s="50" t="s">
        <v>13</v>
      </c>
      <c r="C16" s="6"/>
      <c r="D16" s="6"/>
      <c r="E16" s="62"/>
      <c r="F16" s="56">
        <f t="shared" si="0"/>
        <v>0</v>
      </c>
      <c r="H16" s="6"/>
      <c r="I16" s="6"/>
      <c r="J16" s="62"/>
      <c r="K16" s="56">
        <f t="shared" si="1"/>
        <v>0</v>
      </c>
      <c r="M16" s="3"/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85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0</v>
      </c>
      <c r="E38" s="57">
        <f>SUM(E8:E37)</f>
        <v>0</v>
      </c>
      <c r="F38" s="56">
        <f t="shared" si="0"/>
        <v>0</v>
      </c>
      <c r="H38" s="57">
        <f>SUM(H8:H37)</f>
        <v>0</v>
      </c>
      <c r="I38" s="57">
        <f>SUM(I8:I37)</f>
        <v>0</v>
      </c>
      <c r="J38" s="57">
        <f>SUM(J8:J37)</f>
        <v>0</v>
      </c>
      <c r="K38" s="56">
        <f t="shared" si="1"/>
        <v>0</v>
      </c>
    </row>
    <row r="44" spans="7:8" ht="12.75">
      <c r="G44" s="86" t="s">
        <v>90</v>
      </c>
      <c r="H44" s="86"/>
    </row>
    <row r="45" spans="7:9" ht="12.75">
      <c r="G45" s="86"/>
      <c r="H45" s="86"/>
      <c r="I45" s="3">
        <f>F38+K38</f>
        <v>0</v>
      </c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27" sqref="C27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6" t="s">
        <v>100</v>
      </c>
      <c r="B3" s="66"/>
      <c r="C3" s="66"/>
      <c r="D3" s="66"/>
      <c r="E3" s="66"/>
      <c r="F3" s="66"/>
      <c r="G3" s="66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28917.91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12723.7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8559.52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42120.94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84644.72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47143.06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71868.87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49587.69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47692.73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3443.39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30180.32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10457.95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2184.51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12956.91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41611.56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577.96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993.24</v>
      </c>
      <c r="D22" s="1"/>
      <c r="E22" s="1"/>
      <c r="F22" s="32"/>
      <c r="G22" s="32"/>
    </row>
    <row r="23" spans="1:7" ht="15.75">
      <c r="A23" s="49">
        <v>18</v>
      </c>
      <c r="B23" s="50" t="s">
        <v>83</v>
      </c>
      <c r="C23" s="58">
        <v>61502.86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27641.94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15377.97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6115.31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72812.82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46011.71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582.71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22858.72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1969.83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2620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338.05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13191.49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1017.13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767705.5199999998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3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3" ht="12.75">
      <c r="C43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D42" sqref="D42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7" t="s">
        <v>101</v>
      </c>
      <c r="B4" s="87"/>
      <c r="C4" s="87"/>
      <c r="D4" s="87"/>
      <c r="E4" s="87"/>
      <c r="F4" s="87"/>
      <c r="G4" s="87"/>
      <c r="H4" s="87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25544.87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1199.49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/>
    </row>
    <row r="10" spans="1:3" ht="15.75">
      <c r="A10" s="49">
        <v>4</v>
      </c>
      <c r="B10" s="50" t="s">
        <v>9</v>
      </c>
      <c r="C10" s="6">
        <v>8491.34</v>
      </c>
    </row>
    <row r="11" spans="1:3" ht="15.75">
      <c r="A11" s="49">
        <v>5</v>
      </c>
      <c r="B11" s="50" t="s">
        <v>10</v>
      </c>
      <c r="C11" s="6">
        <v>21310.62</v>
      </c>
    </row>
    <row r="12" spans="1:3" ht="15.75">
      <c r="A12" s="49">
        <v>6</v>
      </c>
      <c r="B12" s="50" t="s">
        <v>53</v>
      </c>
      <c r="C12" s="6">
        <v>9415.23</v>
      </c>
    </row>
    <row r="13" spans="1:3" ht="15.75">
      <c r="A13" s="49">
        <v>7</v>
      </c>
      <c r="B13" s="50" t="s">
        <v>11</v>
      </c>
      <c r="C13" s="6">
        <v>52044.22</v>
      </c>
    </row>
    <row r="14" spans="1:3" ht="15.75">
      <c r="A14" s="49">
        <v>8</v>
      </c>
      <c r="B14" s="50" t="s">
        <v>12</v>
      </c>
      <c r="C14" s="6">
        <v>22273.51</v>
      </c>
    </row>
    <row r="15" spans="1:3" ht="15.75">
      <c r="A15" s="49">
        <v>9</v>
      </c>
      <c r="B15" s="50" t="s">
        <v>13</v>
      </c>
      <c r="C15" s="6">
        <v>12624.03</v>
      </c>
    </row>
    <row r="16" spans="1:3" ht="15.75">
      <c r="A16" s="49">
        <v>10</v>
      </c>
      <c r="B16" s="50" t="s">
        <v>14</v>
      </c>
      <c r="C16" s="6">
        <v>3294.61</v>
      </c>
    </row>
    <row r="17" spans="1:3" ht="15.75">
      <c r="A17" s="49">
        <v>11</v>
      </c>
      <c r="B17" s="50" t="s">
        <v>15</v>
      </c>
      <c r="C17" s="6">
        <v>7628.98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14417.26</v>
      </c>
    </row>
    <row r="21" spans="1:3" ht="15.75">
      <c r="A21" s="49">
        <v>15</v>
      </c>
      <c r="B21" s="50" t="s">
        <v>19</v>
      </c>
      <c r="C21" s="6">
        <v>13294.73</v>
      </c>
    </row>
    <row r="22" spans="1:3" ht="15.75">
      <c r="A22" s="49">
        <v>16</v>
      </c>
      <c r="B22" s="50" t="s">
        <v>20</v>
      </c>
      <c r="C22" s="6"/>
    </row>
    <row r="23" spans="1:3" ht="15.75">
      <c r="A23" s="49">
        <v>17</v>
      </c>
      <c r="B23" s="50" t="s">
        <v>21</v>
      </c>
      <c r="C23" s="6">
        <v>752.78</v>
      </c>
    </row>
    <row r="24" spans="1:3" ht="15.75">
      <c r="A24" s="49">
        <v>18</v>
      </c>
      <c r="B24" s="50" t="s">
        <v>85</v>
      </c>
      <c r="C24" s="6">
        <v>4260.84</v>
      </c>
    </row>
    <row r="25" spans="1:3" ht="15.75">
      <c r="A25" s="49">
        <v>19</v>
      </c>
      <c r="B25" s="50" t="s">
        <v>22</v>
      </c>
      <c r="C25" s="6">
        <v>16181.15</v>
      </c>
    </row>
    <row r="26" spans="1:3" ht="15.75">
      <c r="A26" s="49">
        <v>20</v>
      </c>
      <c r="B26" s="50" t="s">
        <v>23</v>
      </c>
      <c r="C26" s="6">
        <v>3811.59</v>
      </c>
    </row>
    <row r="27" spans="1:3" ht="15.75">
      <c r="A27" s="49">
        <v>21</v>
      </c>
      <c r="B27" s="50" t="s">
        <v>24</v>
      </c>
      <c r="C27" s="6"/>
    </row>
    <row r="28" spans="1:3" ht="15.75">
      <c r="A28" s="49">
        <v>22</v>
      </c>
      <c r="B28" s="50" t="s">
        <v>25</v>
      </c>
      <c r="C28" s="6">
        <v>26420.99</v>
      </c>
    </row>
    <row r="29" spans="1:3" ht="15.75">
      <c r="A29" s="49">
        <v>23</v>
      </c>
      <c r="B29" s="50" t="s">
        <v>26</v>
      </c>
      <c r="C29" s="6">
        <v>5099.23</v>
      </c>
    </row>
    <row r="30" spans="1:3" ht="15.75">
      <c r="A30" s="49">
        <v>24</v>
      </c>
      <c r="B30" s="50" t="s">
        <v>36</v>
      </c>
      <c r="C30" s="6"/>
    </row>
    <row r="31" spans="1:3" ht="15.75">
      <c r="A31" s="49">
        <v>25</v>
      </c>
      <c r="B31" s="50" t="s">
        <v>37</v>
      </c>
      <c r="C31" s="6">
        <v>6440.15</v>
      </c>
    </row>
    <row r="32" spans="1:3" ht="15.75">
      <c r="A32" s="49">
        <v>26</v>
      </c>
      <c r="B32" s="50" t="s">
        <v>39</v>
      </c>
      <c r="C32" s="6"/>
    </row>
    <row r="33" spans="1:3" ht="15.75">
      <c r="A33" s="49">
        <v>27</v>
      </c>
      <c r="B33" s="50" t="s">
        <v>41</v>
      </c>
      <c r="C33" s="6"/>
    </row>
    <row r="34" spans="1:3" ht="15.75">
      <c r="A34" s="49">
        <v>28</v>
      </c>
      <c r="B34" s="50" t="s">
        <v>54</v>
      </c>
      <c r="C34" s="6"/>
    </row>
    <row r="35" spans="1:3" ht="15.75">
      <c r="A35" s="49">
        <v>29</v>
      </c>
      <c r="B35" s="50" t="s">
        <v>55</v>
      </c>
      <c r="C35" s="6"/>
    </row>
    <row r="36" spans="1:3" ht="15.75">
      <c r="A36" s="49">
        <v>30</v>
      </c>
      <c r="B36" s="50" t="s">
        <v>64</v>
      </c>
      <c r="C36" s="6"/>
    </row>
    <row r="37" spans="1:3" ht="15.75">
      <c r="A37" s="51"/>
      <c r="B37" s="51" t="s">
        <v>27</v>
      </c>
      <c r="C37" s="56">
        <f>SUM(C7:C36)</f>
        <v>254505.62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1"/>
  <sheetViews>
    <sheetView workbookViewId="0" topLeftCell="A1">
      <selection activeCell="C40" sqref="C40:C42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7" t="s">
        <v>102</v>
      </c>
      <c r="B3" s="87"/>
      <c r="C3" s="87"/>
      <c r="D3" s="87"/>
      <c r="E3" s="87"/>
      <c r="F3" s="87"/>
      <c r="G3" s="87"/>
    </row>
    <row r="4" spans="1:7" ht="15">
      <c r="A4" s="88"/>
      <c r="B4" s="88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8680.81</v>
      </c>
      <c r="D6" s="6">
        <v>22089.67</v>
      </c>
      <c r="E6" s="7">
        <f>C6+D6</f>
        <v>30770.479999999996</v>
      </c>
      <c r="F6" s="32"/>
      <c r="G6" s="32"/>
    </row>
    <row r="7" spans="1:7" ht="15.75">
      <c r="A7" s="49">
        <v>2</v>
      </c>
      <c r="B7" s="50" t="s">
        <v>7</v>
      </c>
      <c r="C7" s="6"/>
      <c r="D7" s="6"/>
      <c r="E7" s="7">
        <f aca="true" t="shared" si="0" ref="E7:E36">C7+D7</f>
        <v>0</v>
      </c>
      <c r="F7" s="32"/>
      <c r="G7" s="32"/>
    </row>
    <row r="8" spans="1:7" ht="15.75">
      <c r="A8" s="49">
        <v>3</v>
      </c>
      <c r="B8" s="50" t="s">
        <v>8</v>
      </c>
      <c r="C8" s="6">
        <v>1306.82</v>
      </c>
      <c r="D8" s="6">
        <v>1705.16</v>
      </c>
      <c r="E8" s="7">
        <f t="shared" si="0"/>
        <v>3011.98</v>
      </c>
      <c r="F8" s="32"/>
      <c r="G8" s="32"/>
    </row>
    <row r="9" spans="1:7" ht="15.75">
      <c r="A9" s="49">
        <v>4</v>
      </c>
      <c r="B9" s="50" t="s">
        <v>9</v>
      </c>
      <c r="C9" s="6">
        <v>15553.42</v>
      </c>
      <c r="D9" s="6">
        <v>25303.71</v>
      </c>
      <c r="E9" s="7">
        <f t="shared" si="0"/>
        <v>40857.13</v>
      </c>
      <c r="F9" s="32"/>
      <c r="G9" s="32"/>
    </row>
    <row r="10" spans="1:7" ht="15.75">
      <c r="A10" s="49">
        <v>5</v>
      </c>
      <c r="B10" s="50" t="s">
        <v>10</v>
      </c>
      <c r="C10" s="6">
        <v>36659.48</v>
      </c>
      <c r="D10" s="6">
        <v>82297.88</v>
      </c>
      <c r="E10" s="7">
        <f t="shared" si="0"/>
        <v>118957.36000000002</v>
      </c>
      <c r="F10" s="32"/>
      <c r="G10" s="32"/>
    </row>
    <row r="11" spans="1:7" ht="15.75">
      <c r="A11" s="49">
        <v>6</v>
      </c>
      <c r="B11" s="50" t="s">
        <v>53</v>
      </c>
      <c r="C11" s="6">
        <v>15974.09</v>
      </c>
      <c r="D11" s="6">
        <v>25315.06</v>
      </c>
      <c r="E11" s="7">
        <f t="shared" si="0"/>
        <v>41289.15</v>
      </c>
      <c r="F11" s="32"/>
      <c r="G11" s="32"/>
    </row>
    <row r="12" spans="1:7" ht="15.75">
      <c r="A12" s="49">
        <v>7</v>
      </c>
      <c r="B12" s="50" t="s">
        <v>11</v>
      </c>
      <c r="C12" s="6">
        <v>34885.84</v>
      </c>
      <c r="D12" s="6">
        <v>77164.42</v>
      </c>
      <c r="E12" s="7">
        <f t="shared" si="0"/>
        <v>112050.26</v>
      </c>
      <c r="F12" s="32"/>
      <c r="G12" s="32"/>
    </row>
    <row r="13" spans="1:7" ht="15.75">
      <c r="A13" s="49">
        <v>8</v>
      </c>
      <c r="B13" s="50" t="s">
        <v>12</v>
      </c>
      <c r="C13" s="6">
        <v>18108.72</v>
      </c>
      <c r="D13" s="6">
        <v>27953.47</v>
      </c>
      <c r="E13" s="7">
        <f t="shared" si="0"/>
        <v>46062.19</v>
      </c>
      <c r="F13" s="32"/>
      <c r="G13" s="32"/>
    </row>
    <row r="14" spans="1:7" ht="15.75">
      <c r="A14" s="49">
        <v>9</v>
      </c>
      <c r="B14" s="50" t="s">
        <v>13</v>
      </c>
      <c r="C14" s="6">
        <v>11647.74</v>
      </c>
      <c r="D14" s="6">
        <v>23543.12</v>
      </c>
      <c r="E14" s="7">
        <f t="shared" si="0"/>
        <v>35190.86</v>
      </c>
      <c r="F14" s="32"/>
      <c r="G14" s="32"/>
    </row>
    <row r="15" spans="1:7" ht="15.75">
      <c r="A15" s="49">
        <v>10</v>
      </c>
      <c r="B15" s="50" t="s">
        <v>14</v>
      </c>
      <c r="C15" s="6">
        <v>1867.42</v>
      </c>
      <c r="D15" s="6">
        <v>5807.52</v>
      </c>
      <c r="E15" s="7">
        <f t="shared" si="0"/>
        <v>7674.9400000000005</v>
      </c>
      <c r="F15" s="32"/>
      <c r="G15" s="32"/>
    </row>
    <row r="16" spans="1:7" ht="15.75">
      <c r="A16" s="49">
        <v>11</v>
      </c>
      <c r="B16" s="50" t="s">
        <v>15</v>
      </c>
      <c r="C16" s="6">
        <v>16144.34</v>
      </c>
      <c r="D16" s="6">
        <v>23286.42</v>
      </c>
      <c r="E16" s="7">
        <f t="shared" si="0"/>
        <v>39430.759999999995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4352.14</v>
      </c>
      <c r="D19" s="6">
        <v>9230.56</v>
      </c>
      <c r="E19" s="7">
        <f t="shared" si="0"/>
        <v>13582.7</v>
      </c>
      <c r="F19" s="32"/>
      <c r="G19" s="32"/>
    </row>
    <row r="20" spans="1:7" ht="15.75">
      <c r="A20" s="49">
        <v>15</v>
      </c>
      <c r="B20" s="50" t="s">
        <v>19</v>
      </c>
      <c r="C20" s="6">
        <v>8492.42</v>
      </c>
      <c r="D20" s="6">
        <v>25814.61</v>
      </c>
      <c r="E20" s="7">
        <f t="shared" si="0"/>
        <v>34307.03</v>
      </c>
      <c r="F20" s="32"/>
      <c r="G20" s="32"/>
    </row>
    <row r="21" spans="1:7" ht="15.75">
      <c r="A21" s="49">
        <v>16</v>
      </c>
      <c r="B21" s="50" t="s">
        <v>20</v>
      </c>
      <c r="C21" s="6"/>
      <c r="D21" s="6"/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>
        <v>1588.17</v>
      </c>
      <c r="D22" s="6">
        <v>5345.3</v>
      </c>
      <c r="E22" s="7">
        <f t="shared" si="0"/>
        <v>6933.47</v>
      </c>
      <c r="F22" s="32"/>
      <c r="G22" s="32"/>
    </row>
    <row r="23" spans="1:7" ht="15.75">
      <c r="A23" s="49">
        <v>18</v>
      </c>
      <c r="B23" s="50" t="s">
        <v>85</v>
      </c>
      <c r="C23" s="6">
        <v>9612.98</v>
      </c>
      <c r="D23" s="6">
        <v>15677.51</v>
      </c>
      <c r="E23" s="7">
        <f t="shared" si="0"/>
        <v>25290.489999999998</v>
      </c>
      <c r="F23" s="32"/>
      <c r="G23" s="32"/>
    </row>
    <row r="24" spans="1:7" ht="15.75">
      <c r="A24" s="49">
        <v>19</v>
      </c>
      <c r="B24" s="50" t="s">
        <v>22</v>
      </c>
      <c r="C24" s="6">
        <v>15464.46</v>
      </c>
      <c r="D24" s="6">
        <v>28616.82</v>
      </c>
      <c r="E24" s="7">
        <f t="shared" si="0"/>
        <v>44081.28</v>
      </c>
      <c r="F24" s="32"/>
      <c r="G24" s="32"/>
    </row>
    <row r="25" spans="1:7" ht="15.75">
      <c r="A25" s="49">
        <v>20</v>
      </c>
      <c r="B25" s="50" t="s">
        <v>23</v>
      </c>
      <c r="C25" s="6">
        <v>2907.52</v>
      </c>
      <c r="D25" s="6">
        <v>5214.54</v>
      </c>
      <c r="E25" s="7">
        <f t="shared" si="0"/>
        <v>8122.0599999999995</v>
      </c>
      <c r="F25" s="32"/>
      <c r="G25" s="32"/>
    </row>
    <row r="26" spans="1:7" ht="15.75">
      <c r="A26" s="49">
        <v>21</v>
      </c>
      <c r="B26" s="50" t="s">
        <v>24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17040.62</v>
      </c>
      <c r="D27" s="6">
        <v>44978.53</v>
      </c>
      <c r="E27" s="7">
        <f t="shared" si="0"/>
        <v>62019.149999999994</v>
      </c>
      <c r="F27" s="32"/>
      <c r="G27" s="32"/>
    </row>
    <row r="28" spans="1:7" ht="15.75">
      <c r="A28" s="49">
        <v>23</v>
      </c>
      <c r="B28" s="50" t="s">
        <v>26</v>
      </c>
      <c r="C28" s="6">
        <v>8112.06</v>
      </c>
      <c r="D28" s="6">
        <v>9435.71</v>
      </c>
      <c r="E28" s="7">
        <f t="shared" si="0"/>
        <v>17547.77</v>
      </c>
      <c r="F28" s="32"/>
      <c r="G28" s="32"/>
    </row>
    <row r="29" spans="1:7" ht="15.75">
      <c r="A29" s="49">
        <v>24</v>
      </c>
      <c r="B29" s="50" t="s">
        <v>36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5729.85</v>
      </c>
      <c r="D30" s="6">
        <v>10362.71</v>
      </c>
      <c r="E30" s="7">
        <f t="shared" si="0"/>
        <v>16092.56</v>
      </c>
      <c r="F30" s="32"/>
      <c r="G30" s="32"/>
    </row>
    <row r="31" spans="1:7" ht="15.75">
      <c r="A31" s="49">
        <v>26</v>
      </c>
      <c r="B31" s="50" t="s">
        <v>39</v>
      </c>
      <c r="C31" s="6">
        <v>288.4</v>
      </c>
      <c r="D31" s="6">
        <v>542.23</v>
      </c>
      <c r="E31" s="7">
        <f t="shared" si="0"/>
        <v>830.63</v>
      </c>
      <c r="F31" s="32"/>
      <c r="G31" s="32"/>
    </row>
    <row r="32" spans="1:7" ht="15.75">
      <c r="A32" s="49">
        <v>27</v>
      </c>
      <c r="B32" s="50" t="s">
        <v>41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2205.84</v>
      </c>
      <c r="D34" s="6">
        <v>10973.92</v>
      </c>
      <c r="E34" s="7">
        <f t="shared" si="0"/>
        <v>13179.76</v>
      </c>
      <c r="F34" s="32"/>
      <c r="G34" s="32"/>
    </row>
    <row r="35" spans="1:7" ht="15.75">
      <c r="A35" s="49">
        <v>30</v>
      </c>
      <c r="B35" s="50" t="s">
        <v>64</v>
      </c>
      <c r="C35" s="6">
        <v>1639.11</v>
      </c>
      <c r="D35" s="6">
        <v>1240.32</v>
      </c>
      <c r="E35" s="7">
        <f t="shared" si="0"/>
        <v>2879.43</v>
      </c>
      <c r="F35" s="32"/>
      <c r="G35" s="32"/>
    </row>
    <row r="36" spans="1:7" ht="15.75">
      <c r="A36" s="51"/>
      <c r="B36" s="51" t="s">
        <v>27</v>
      </c>
      <c r="C36" s="6">
        <f>SUM(C6:C35)</f>
        <v>238262.25</v>
      </c>
      <c r="D36" s="6">
        <f>SUM(D6:D35)</f>
        <v>481899.18999999994</v>
      </c>
      <c r="E36" s="7">
        <f t="shared" si="0"/>
        <v>720161.44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80</v>
      </c>
    </row>
    <row r="41" ht="12.75">
      <c r="C41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E37" sqref="E37"/>
    </sheetView>
  </sheetViews>
  <sheetFormatPr defaultColWidth="9.140625" defaultRowHeight="12.75"/>
  <cols>
    <col min="2" max="2" width="32.140625" style="0" customWidth="1"/>
    <col min="3" max="3" width="17.00390625" style="0" customWidth="1"/>
    <col min="4" max="4" width="16.57421875" style="0" customWidth="1"/>
  </cols>
  <sheetData>
    <row r="3" spans="1:6" ht="15">
      <c r="A3" s="53" t="s">
        <v>103</v>
      </c>
      <c r="B3" s="53"/>
      <c r="C3" s="53"/>
      <c r="D3" s="53"/>
      <c r="E3" s="53"/>
      <c r="F3" s="53"/>
    </row>
    <row r="4" spans="1:6" ht="15">
      <c r="A4" s="89"/>
      <c r="B4" s="89"/>
      <c r="C4" s="89"/>
      <c r="D4" s="89"/>
      <c r="E4" s="89"/>
      <c r="F4" s="32"/>
    </row>
    <row r="5" spans="1:6" ht="15.7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7680</v>
      </c>
      <c r="D6" s="55">
        <v>480</v>
      </c>
    </row>
    <row r="7" spans="1:4" ht="15.75">
      <c r="A7" s="49">
        <v>2</v>
      </c>
      <c r="B7" s="50" t="s">
        <v>7</v>
      </c>
      <c r="C7" s="55">
        <v>240</v>
      </c>
      <c r="D7" s="55"/>
    </row>
    <row r="8" spans="1:4" ht="15.75">
      <c r="A8" s="49">
        <v>3</v>
      </c>
      <c r="B8" s="50" t="s">
        <v>8</v>
      </c>
      <c r="C8" s="55">
        <v>360</v>
      </c>
      <c r="D8" s="55"/>
    </row>
    <row r="9" spans="1:4" ht="15.75">
      <c r="A9" s="49">
        <v>4</v>
      </c>
      <c r="B9" s="50" t="s">
        <v>9</v>
      </c>
      <c r="C9" s="55">
        <v>4440</v>
      </c>
      <c r="D9" s="55"/>
    </row>
    <row r="10" spans="1:4" ht="15.75">
      <c r="A10" s="49">
        <v>5</v>
      </c>
      <c r="B10" s="50" t="s">
        <v>10</v>
      </c>
      <c r="C10" s="55">
        <v>13560</v>
      </c>
      <c r="D10" s="55">
        <v>1200</v>
      </c>
    </row>
    <row r="11" spans="1:4" ht="15.75">
      <c r="A11" s="49">
        <v>6</v>
      </c>
      <c r="B11" s="50" t="s">
        <v>53</v>
      </c>
      <c r="C11" s="55">
        <v>5520</v>
      </c>
      <c r="D11" s="55"/>
    </row>
    <row r="12" spans="1:4" ht="15.75">
      <c r="A12" s="49">
        <v>7</v>
      </c>
      <c r="B12" s="50" t="s">
        <v>11</v>
      </c>
      <c r="C12" s="55">
        <v>18840</v>
      </c>
      <c r="D12" s="55">
        <v>3720</v>
      </c>
    </row>
    <row r="13" spans="1:4" ht="15.75">
      <c r="A13" s="49">
        <v>8</v>
      </c>
      <c r="B13" s="50" t="s">
        <v>12</v>
      </c>
      <c r="C13" s="55">
        <v>7200</v>
      </c>
      <c r="D13" s="55">
        <v>120</v>
      </c>
    </row>
    <row r="14" spans="1:4" ht="15.75">
      <c r="A14" s="49">
        <v>9</v>
      </c>
      <c r="B14" s="50" t="s">
        <v>13</v>
      </c>
      <c r="C14" s="55">
        <v>5160</v>
      </c>
      <c r="D14" s="55">
        <v>120</v>
      </c>
    </row>
    <row r="15" spans="1:4" ht="15.75">
      <c r="A15" s="49">
        <v>10</v>
      </c>
      <c r="B15" s="50" t="s">
        <v>14</v>
      </c>
      <c r="C15" s="55">
        <v>1080</v>
      </c>
      <c r="D15" s="55"/>
    </row>
    <row r="16" spans="1:4" ht="15.75">
      <c r="A16" s="49">
        <v>11</v>
      </c>
      <c r="B16" s="50" t="s">
        <v>15</v>
      </c>
      <c r="C16" s="55">
        <v>4440</v>
      </c>
      <c r="D16" s="55">
        <v>480</v>
      </c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>
        <v>4200</v>
      </c>
      <c r="D19" s="55">
        <v>120</v>
      </c>
    </row>
    <row r="20" spans="1:4" ht="15.75">
      <c r="A20" s="49">
        <v>15</v>
      </c>
      <c r="B20" s="50" t="s">
        <v>19</v>
      </c>
      <c r="C20" s="55">
        <v>5280</v>
      </c>
      <c r="D20" s="55"/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>
        <v>720</v>
      </c>
      <c r="D22" s="55"/>
    </row>
    <row r="23" spans="1:4" ht="15.75">
      <c r="A23" s="49">
        <v>18</v>
      </c>
      <c r="B23" s="50" t="s">
        <v>85</v>
      </c>
      <c r="C23" s="55">
        <v>2520</v>
      </c>
      <c r="D23" s="55">
        <v>120</v>
      </c>
    </row>
    <row r="24" spans="1:4" ht="15.75">
      <c r="A24" s="49">
        <v>19</v>
      </c>
      <c r="B24" s="50" t="s">
        <v>22</v>
      </c>
      <c r="C24" s="55">
        <v>6840</v>
      </c>
      <c r="D24" s="55">
        <v>120</v>
      </c>
    </row>
    <row r="25" spans="1:4" ht="15.75">
      <c r="A25" s="49">
        <v>20</v>
      </c>
      <c r="B25" s="50" t="s">
        <v>23</v>
      </c>
      <c r="C25" s="55">
        <v>1080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11880</v>
      </c>
      <c r="D27" s="55"/>
    </row>
    <row r="28" spans="1:4" ht="15.75">
      <c r="A28" s="49">
        <v>23</v>
      </c>
      <c r="B28" s="50" t="s">
        <v>26</v>
      </c>
      <c r="C28" s="55">
        <v>2400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2520</v>
      </c>
      <c r="D30" s="55">
        <v>600</v>
      </c>
    </row>
    <row r="31" spans="1:4" ht="15.75">
      <c r="A31" s="49">
        <v>26</v>
      </c>
      <c r="B31" s="50" t="s">
        <v>39</v>
      </c>
      <c r="C31" s="55">
        <v>120</v>
      </c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1020</v>
      </c>
      <c r="D34" s="55"/>
    </row>
    <row r="35" spans="1:4" ht="15.75">
      <c r="A35" s="49">
        <v>30</v>
      </c>
      <c r="B35" s="50" t="s">
        <v>64</v>
      </c>
      <c r="C35" s="55">
        <v>240</v>
      </c>
      <c r="D35" s="55"/>
    </row>
    <row r="36" spans="1:4" ht="15.75">
      <c r="A36" s="51"/>
      <c r="B36" s="51" t="s">
        <v>27</v>
      </c>
      <c r="C36" s="56">
        <f>SUM(C6:C35)</f>
        <v>107340</v>
      </c>
      <c r="D36" s="56">
        <f>SUM(D6:D35)</f>
        <v>7080</v>
      </c>
    </row>
    <row r="38" ht="12.75">
      <c r="E38" s="3"/>
    </row>
    <row r="40" ht="12.75">
      <c r="C40" s="3"/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L15" sqref="L15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104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3843.24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1281.08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13232.2</v>
      </c>
    </row>
    <row r="13" spans="1:3" ht="15.75">
      <c r="A13" s="49">
        <v>8</v>
      </c>
      <c r="B13" s="50" t="s">
        <v>12</v>
      </c>
      <c r="C13" s="55">
        <v>32573.06</v>
      </c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>
        <v>74579.87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1281.08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126790.53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2024-02-20T08:18:33Z</cp:lastPrinted>
  <dcterms:created xsi:type="dcterms:W3CDTF">2011-06-30T06:54:46Z</dcterms:created>
  <dcterms:modified xsi:type="dcterms:W3CDTF">2024-02-22T13:47:06Z</dcterms:modified>
  <cp:category/>
  <cp:version/>
  <cp:contentType/>
  <cp:contentStatus/>
</cp:coreProperties>
</file>